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320" windowHeight="8190" tabRatio="981"/>
  </bookViews>
  <sheets>
    <sheet name="Produkciós költségvetés" sheetId="11" r:id="rId1"/>
  </sheets>
  <definedNames>
    <definedName name="_xlnm.Print_Titles" localSheetId="0">'Produkciós költségvetés'!$10:$12</definedName>
    <definedName name="_xlnm.Print_Area" localSheetId="0">'Produkciós költségvetés'!$A$1:$L$152</definedName>
  </definedNames>
  <calcPr calcId="125725"/>
</workbook>
</file>

<file path=xl/calcChain.xml><?xml version="1.0" encoding="utf-8"?>
<calcChain xmlns="http://schemas.openxmlformats.org/spreadsheetml/2006/main">
  <c r="J152" i="11"/>
  <c r="L5" s="1"/>
  <c r="L142"/>
  <c r="F10"/>
  <c r="L58"/>
  <c r="F152"/>
  <c r="G152"/>
  <c r="H152"/>
  <c r="I152"/>
  <c r="K152"/>
  <c r="L85"/>
  <c r="L139"/>
  <c r="L136"/>
  <c r="L137"/>
  <c r="L97"/>
  <c r="L96"/>
  <c r="L98"/>
  <c r="L99"/>
  <c r="L14"/>
  <c r="L43"/>
  <c r="L30"/>
  <c r="L15"/>
  <c r="L16"/>
  <c r="L17"/>
  <c r="L18"/>
  <c r="E5"/>
  <c r="L151"/>
  <c r="L150"/>
  <c r="L149"/>
  <c r="L148"/>
  <c r="L7" s="1"/>
  <c r="L147"/>
  <c r="L146"/>
  <c r="L145"/>
  <c r="L144"/>
  <c r="L143"/>
  <c r="L141"/>
  <c r="L140"/>
  <c r="L138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5"/>
  <c r="L94"/>
  <c r="L93"/>
  <c r="L92"/>
  <c r="L91"/>
  <c r="L90"/>
  <c r="L89"/>
  <c r="L88"/>
  <c r="L87"/>
  <c r="L86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7"/>
  <c r="L56"/>
  <c r="L55"/>
  <c r="L54"/>
  <c r="L53"/>
  <c r="L52"/>
  <c r="L51"/>
  <c r="L50"/>
  <c r="L49"/>
  <c r="L48"/>
  <c r="L47"/>
  <c r="L46"/>
  <c r="L45"/>
  <c r="L44"/>
  <c r="L42"/>
  <c r="L41"/>
  <c r="L40"/>
  <c r="L39"/>
  <c r="L38"/>
  <c r="L37"/>
  <c r="L36"/>
  <c r="L35"/>
  <c r="L34"/>
  <c r="L33"/>
  <c r="L32"/>
  <c r="L31"/>
  <c r="L29"/>
  <c r="L28"/>
  <c r="L27"/>
  <c r="L26"/>
  <c r="L25"/>
  <c r="L24"/>
  <c r="L23"/>
  <c r="L22"/>
  <c r="L21"/>
  <c r="L20"/>
  <c r="L19"/>
  <c r="L13"/>
  <c r="H4" l="1"/>
  <c r="H8" s="1"/>
  <c r="H5"/>
  <c r="L152"/>
  <c r="H6" s="1"/>
  <c r="L4" s="1"/>
  <c r="L6" l="1"/>
  <c r="H7"/>
  <c r="L8"/>
</calcChain>
</file>

<file path=xl/sharedStrings.xml><?xml version="1.0" encoding="utf-8"?>
<sst xmlns="http://schemas.openxmlformats.org/spreadsheetml/2006/main" count="201" uniqueCount="190">
  <si>
    <t>Producer</t>
  </si>
  <si>
    <t>Rendező</t>
  </si>
  <si>
    <t>Operatőr</t>
  </si>
  <si>
    <t>Gyártásvezető</t>
  </si>
  <si>
    <t>Vágó</t>
  </si>
  <si>
    <t>Szereplők</t>
  </si>
  <si>
    <t>Besorolás</t>
  </si>
  <si>
    <t>FORGATÓKÖNYV</t>
  </si>
  <si>
    <t>Technikai forgatókönyv</t>
  </si>
  <si>
    <t>Fordítás</t>
  </si>
  <si>
    <t>Társproducer</t>
  </si>
  <si>
    <t>RENDEZŐ</t>
  </si>
  <si>
    <t xml:space="preserve">Casting </t>
  </si>
  <si>
    <t>Főszereplők</t>
  </si>
  <si>
    <t>Kaszkadőr</t>
  </si>
  <si>
    <t>GYÁRTÁSI STÁB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</si>
  <si>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</si>
  <si>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</si>
  <si>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</si>
  <si>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</si>
  <si>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</si>
  <si>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</si>
  <si>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</si>
  <si>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</si>
  <si>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DÍSZLETÉPÍTÉSZET</t>
  </si>
  <si>
    <t>Kivitelező építész</t>
  </si>
  <si>
    <t>Építész ügyelet</t>
  </si>
  <si>
    <t>Kölcsönzések</t>
  </si>
  <si>
    <t>SFX, PIROTECHNIKA, FEGYVER</t>
  </si>
  <si>
    <t>Autó fahrt</t>
  </si>
  <si>
    <t>BERENDEZÉS, KELLÉK</t>
  </si>
  <si>
    <t>Berendező</t>
  </si>
  <si>
    <t xml:space="preserve">Szállítók </t>
  </si>
  <si>
    <t>Kellékesek</t>
  </si>
  <si>
    <t>Kellékes asszisztens</t>
  </si>
  <si>
    <t>Készíttetés</t>
  </si>
  <si>
    <t>Tisztítás, festés</t>
  </si>
  <si>
    <t>JELMEZ</t>
  </si>
  <si>
    <t>Jelmeztervező</t>
  </si>
  <si>
    <t>Jelmezkivitelező</t>
  </si>
  <si>
    <t>Öltöztetők</t>
  </si>
  <si>
    <t>Stylist</t>
  </si>
  <si>
    <t>Alakítás, javítás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</si>
  <si>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</si>
  <si>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</si>
  <si>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</si>
  <si>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</si>
  <si>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</si>
  <si>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</si>
  <si>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</si>
  <si>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 xml:space="preserve"> KAMERA</t>
  </si>
  <si>
    <t>Kameraman</t>
  </si>
  <si>
    <t>Segédoperatőr</t>
  </si>
  <si>
    <t>Standfotós</t>
  </si>
  <si>
    <t>HANG</t>
  </si>
  <si>
    <t>Hangmérnök</t>
  </si>
  <si>
    <t>Mikrofonos</t>
  </si>
  <si>
    <t>Kábeles</t>
  </si>
  <si>
    <t>Hangfelvételi anyag és átírás</t>
  </si>
  <si>
    <t>SZÁLLÍTÁS</t>
  </si>
  <si>
    <t>Gépkocsivezetők</t>
  </si>
  <si>
    <t>Teher, áruszállítás</t>
  </si>
  <si>
    <t>Helyreállítás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</si>
  <si>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</si>
  <si>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</si>
  <si>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</si>
  <si>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</si>
  <si>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</si>
  <si>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</si>
  <si>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</si>
  <si>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</si>
  <si>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</si>
  <si>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VÁGÁS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</si>
  <si>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</si>
  <si>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</si>
  <si>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</si>
  <si>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</si>
  <si>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</si>
  <si>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</si>
  <si>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</t>
  </si>
  <si>
    <t>Zeneszerző</t>
  </si>
  <si>
    <t>Felvételi eszköz + anyag</t>
  </si>
  <si>
    <t>Inzertek</t>
  </si>
  <si>
    <t>Filmanyag digitalizálása és visszaírása</t>
  </si>
  <si>
    <t>Etalon kópia</t>
  </si>
  <si>
    <t>Eleje - végefőcímek</t>
  </si>
  <si>
    <t xml:space="preserve"> BEMUTATÁSI KÖLTSÉG</t>
  </si>
  <si>
    <t>Bankköltség</t>
  </si>
  <si>
    <t>Sajtóköltség</t>
  </si>
  <si>
    <t>KÉPFELVÉTELI ANYAG</t>
  </si>
  <si>
    <t>EGYÉB KÖLTSÉGEK</t>
  </si>
  <si>
    <t>PRODUCER</t>
  </si>
  <si>
    <t>Író, forgatókönyvíró</t>
  </si>
  <si>
    <t xml:space="preserve">Díszletépítő </t>
  </si>
  <si>
    <t>Sorszám</t>
  </si>
  <si>
    <t>SZEREPLŐK</t>
  </si>
  <si>
    <t>OPERATŐR</t>
  </si>
  <si>
    <t>Közvetlen kifizetés (Ft)</t>
  </si>
  <si>
    <t>Tételes költségek (Ft)</t>
  </si>
  <si>
    <t xml:space="preserve">Állapotérték (Ft) </t>
  </si>
  <si>
    <t>Összesen (Ft)</t>
  </si>
  <si>
    <t>1 epizódra jutó összköltség</t>
  </si>
  <si>
    <t xml:space="preserve">Összesen </t>
  </si>
  <si>
    <t>Dramaturg</t>
  </si>
  <si>
    <t>Rendezőasszisztens</t>
  </si>
  <si>
    <t>Társendező(k)</t>
  </si>
  <si>
    <t>Rendezőasszisztens(ek)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</si>
  <si>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</si>
  <si>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</si>
  <si>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</si>
  <si>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</si>
  <si>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</si>
  <si>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</si>
  <si>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</si>
  <si>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Eszközvásárlás, eszközbérlet</t>
  </si>
  <si>
    <t>Varratás, alakítás, javítás</t>
  </si>
  <si>
    <t>MASZK, FODRÁSZ, SMINK</t>
  </si>
  <si>
    <t>Sminkes(ek)</t>
  </si>
  <si>
    <t>Produceri asszisztens(ek)</t>
  </si>
  <si>
    <t>1 epizódra jutó támogatás</t>
  </si>
  <si>
    <t>Kölcsönzés</t>
  </si>
  <si>
    <t>Rakodás, közterület, parkolás, útdíj, engedélyek</t>
  </si>
  <si>
    <t>Járműkölcsönzés</t>
  </si>
  <si>
    <t>Taxi / Személyszállítás</t>
  </si>
  <si>
    <t>HELYSZÍNEK, HELYSZÍNBIZTOSÍTÁS</t>
  </si>
  <si>
    <t>Szállás + étkeztetés</t>
  </si>
  <si>
    <t>Vágóasszisztens(ek)</t>
  </si>
  <si>
    <t>Eszközkölcsönzés</t>
  </si>
  <si>
    <t>Stúdióhasználat</t>
  </si>
  <si>
    <t>Digitális tároló költségei</t>
  </si>
  <si>
    <t>Zenei eszközök kölcsönzése</t>
  </si>
  <si>
    <t>Zenei előadók</t>
  </si>
  <si>
    <t>Átírások</t>
  </si>
  <si>
    <t>Kópiák</t>
  </si>
  <si>
    <t>Kópiák készítése, átírások</t>
  </si>
  <si>
    <t xml:space="preserve"> JOG, KÖNYVELÉS</t>
  </si>
  <si>
    <t>Adminisztráció, Pénztáros</t>
  </si>
  <si>
    <t>Biztosítás(ok)</t>
  </si>
  <si>
    <t>Eszközhasználat</t>
  </si>
  <si>
    <t>Üzemanyagköltség</t>
  </si>
  <si>
    <t>HANG UTÓMUNKA</t>
  </si>
  <si>
    <t>Takarítás, szemétszállítás</t>
  </si>
  <si>
    <t>VILÁGOSÍTÁS</t>
  </si>
  <si>
    <t>Kamerakölcsönzés</t>
  </si>
  <si>
    <t>Helyszínbiztosítók, felvételi ügyelet</t>
  </si>
  <si>
    <t>Tolmács, szakértő</t>
  </si>
  <si>
    <t>Ráfordításérték (Ft)</t>
  </si>
  <si>
    <t>Zenei rendező, szerkesztő</t>
  </si>
  <si>
    <t>Támogatott ráfordítási arány (TRA) %</t>
  </si>
  <si>
    <t>az igényelt támogatás összege</t>
  </si>
  <si>
    <t xml:space="preserve">tervezett összköltség </t>
  </si>
  <si>
    <t>REZSIKÖLTSÉG</t>
  </si>
  <si>
    <t>az igényelt támogatás feletti költségek</t>
  </si>
  <si>
    <t>Az igényelt támogatás terhére tervezett  költségek</t>
  </si>
  <si>
    <t>Az igényelt támogatás feletti költségek</t>
  </si>
  <si>
    <t>Munkabér és járulékai</t>
  </si>
  <si>
    <t>Jogdíjak
 (zenei, irodalmi, egyéb)</t>
  </si>
  <si>
    <t>a pályázó neve</t>
  </si>
  <si>
    <t>az epizódok száma (db)</t>
  </si>
  <si>
    <t>Költségek megnevezése</t>
  </si>
  <si>
    <t>LÁTVÁNY- ÉS DÍSZLETTERVEZŐ</t>
  </si>
  <si>
    <t>Modell-kivitelező</t>
  </si>
  <si>
    <t>Steadicam-kölcsönzés</t>
  </si>
  <si>
    <t>Krán-kölcsönzés</t>
  </si>
  <si>
    <t>Dolly-kölcsönzés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</si>
  <si>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</si>
  <si>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</si>
  <si>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</si>
  <si>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</si>
  <si>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t>Forgatókönyv-másolás</t>
  </si>
  <si>
    <t>Playback-kezelő</t>
  </si>
  <si>
    <t>a TV-film tervezett címe</t>
  </si>
  <si>
    <t>Egyéb szereplők, riporter, műsorvezető, hangalámondó</t>
  </si>
  <si>
    <t>Vágás</t>
  </si>
  <si>
    <t>Irodaszerek, fénymásolás</t>
  </si>
  <si>
    <t>Könyvvizsgáló, könyvelő</t>
  </si>
  <si>
    <t>Ügyvédi díj</t>
  </si>
  <si>
    <r>
      <t xml:space="preserve">Egyéb 
</t>
    </r>
    <r>
      <rPr>
        <i/>
        <sz val="16"/>
        <rFont val="Times New Roman"/>
        <family val="1"/>
        <charset val="238"/>
      </rPr>
      <t>(kérjük a megfelelő arányszámot beírni)</t>
    </r>
  </si>
  <si>
    <r>
      <t xml:space="preserve">100% (X)
</t>
    </r>
    <r>
      <rPr>
        <i/>
        <sz val="16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</si>
  <si>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6"/>
        <rFont val="Times New Roman"/>
        <family val="1"/>
        <charset val="238"/>
      </rPr>
      <t>(nem vonhatom le az áfa összegét)</t>
    </r>
  </si>
  <si>
    <r>
      <t xml:space="preserve">Produceri díj aránya
 </t>
    </r>
    <r>
      <rPr>
        <i/>
        <sz val="16"/>
        <rFont val="Times New Roman"/>
        <family val="1"/>
        <charset val="238"/>
      </rPr>
      <t>(tervezett összköltség 
legfeljebb 5%-a)</t>
    </r>
  </si>
  <si>
    <r>
      <t xml:space="preserve">Rezsiköltségek 
</t>
    </r>
    <r>
      <rPr>
        <i/>
        <sz val="16"/>
        <rFont val="Times New Roman"/>
        <family val="1"/>
        <charset val="238"/>
      </rPr>
      <t>(legfeljebb 2.000.000 Ft)</t>
    </r>
  </si>
  <si>
    <t>Irodabérlet, közműdíjak</t>
  </si>
  <si>
    <t>Telefon, fax, internet, posta</t>
  </si>
  <si>
    <r>
      <t xml:space="preserve">Ráfordításérték aránya 
</t>
    </r>
    <r>
      <rPr>
        <i/>
        <sz val="16"/>
        <rFont val="Times New Roman"/>
        <family val="1"/>
        <charset val="238"/>
      </rPr>
      <t>(tervezett összköltség
 legfeljebb 10%-a)</t>
    </r>
  </si>
  <si>
    <t>Aggregátor-, áram kölcsönzés</t>
  </si>
  <si>
    <t>Hangutómunka költségei 
(személyzet, stúdió, munkafolyamatok)</t>
  </si>
  <si>
    <t>KÉP/LABOR UTÓMUNKA</t>
  </si>
  <si>
    <r>
      <t xml:space="preserve">Állapotérték  
</t>
    </r>
    <r>
      <rPr>
        <i/>
        <sz val="16"/>
        <rFont val="Times New Roman"/>
        <family val="1"/>
        <charset val="238"/>
      </rPr>
      <t>(legfeljebb 2.500.000 Ft)</t>
    </r>
  </si>
  <si>
    <r>
      <t xml:space="preserve">PÁLYÁZATI KÉRELEM
</t>
    </r>
    <r>
      <rPr>
        <b/>
        <sz val="18"/>
        <color theme="1"/>
        <rFont val="Times New Roman"/>
        <family val="1"/>
        <charset val="238"/>
      </rPr>
      <t>RÉSZLETES PRODUKCIÓS KÖLTSÉGVETÉS</t>
    </r>
  </si>
</sst>
</file>

<file path=xl/styles.xml><?xml version="1.0" encoding="utf-8"?>
<styleSheet xmlns="http://schemas.openxmlformats.org/spreadsheetml/2006/main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20"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4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3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>
        <bgColor theme="5" tint="0.799951170384838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9" tint="0.59999389629810485"/>
      </patternFill>
    </fill>
    <fill>
      <patternFill patternType="lightUp">
        <bgColor theme="6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2CEE4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7" fillId="2" borderId="3" xfId="0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center" vertical="center" wrapText="1"/>
    </xf>
    <xf numFmtId="10" fontId="8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3" borderId="13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center" vertical="center"/>
    </xf>
    <xf numFmtId="42" fontId="2" fillId="4" borderId="18" xfId="0" applyNumberFormat="1" applyFont="1" applyFill="1" applyBorder="1" applyAlignment="1">
      <alignment horizontal="center" vertical="center" wrapText="1"/>
    </xf>
    <xf numFmtId="42" fontId="2" fillId="5" borderId="18" xfId="0" applyNumberFormat="1" applyFont="1" applyFill="1" applyBorder="1" applyAlignment="1">
      <alignment horizontal="center" vertical="center" wrapText="1"/>
    </xf>
    <xf numFmtId="42" fontId="2" fillId="6" borderId="18" xfId="0" applyNumberFormat="1" applyFont="1" applyFill="1" applyBorder="1" applyAlignment="1">
      <alignment horizontal="center" vertical="center" wrapText="1"/>
    </xf>
    <xf numFmtId="42" fontId="2" fillId="7" borderId="1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10" fontId="3" fillId="0" borderId="17" xfId="0" applyNumberFormat="1" applyFont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 wrapText="1"/>
    </xf>
    <xf numFmtId="165" fontId="2" fillId="8" borderId="14" xfId="0" applyNumberFormat="1" applyFont="1" applyFill="1" applyBorder="1" applyAlignment="1" applyProtection="1">
      <alignment horizontal="center" vertical="center"/>
    </xf>
    <xf numFmtId="165" fontId="2" fillId="8" borderId="15" xfId="0" applyNumberFormat="1" applyFont="1" applyFill="1" applyBorder="1" applyAlignment="1" applyProtection="1">
      <alignment horizontal="center" vertical="center"/>
    </xf>
    <xf numFmtId="165" fontId="2" fillId="8" borderId="16" xfId="0" applyNumberFormat="1" applyFont="1" applyFill="1" applyBorder="1" applyAlignment="1" applyProtection="1">
      <alignment horizontal="center" vertical="center"/>
    </xf>
    <xf numFmtId="165" fontId="2" fillId="8" borderId="13" xfId="0" applyNumberFormat="1" applyFont="1" applyFill="1" applyBorder="1" applyAlignment="1" applyProtection="1">
      <alignment horizontal="center" vertical="center"/>
    </xf>
    <xf numFmtId="165" fontId="2" fillId="5" borderId="17" xfId="0" applyNumberFormat="1" applyFont="1" applyFill="1" applyBorder="1" applyAlignment="1" applyProtection="1">
      <alignment horizontal="center" vertical="center"/>
      <protection locked="0"/>
    </xf>
    <xf numFmtId="165" fontId="2" fillId="5" borderId="19" xfId="0" applyNumberFormat="1" applyFont="1" applyFill="1" applyBorder="1" applyAlignment="1" applyProtection="1">
      <alignment horizontal="center" vertical="center"/>
      <protection locked="0"/>
    </xf>
    <xf numFmtId="165" fontId="2" fillId="4" borderId="27" xfId="0" applyNumberFormat="1" applyFont="1" applyFill="1" applyBorder="1" applyAlignment="1" applyProtection="1">
      <alignment horizontal="center" vertical="center"/>
      <protection locked="0"/>
    </xf>
    <xf numFmtId="165" fontId="2" fillId="4" borderId="19" xfId="0" applyNumberFormat="1" applyFont="1" applyFill="1" applyBorder="1" applyAlignment="1" applyProtection="1">
      <alignment horizontal="center" vertical="center"/>
      <protection locked="0"/>
    </xf>
    <xf numFmtId="165" fontId="2" fillId="5" borderId="27" xfId="0" applyNumberFormat="1" applyFont="1" applyFill="1" applyBorder="1" applyAlignment="1" applyProtection="1">
      <alignment horizontal="center" vertical="center"/>
      <protection locked="0"/>
    </xf>
    <xf numFmtId="165" fontId="2" fillId="10" borderId="27" xfId="0" applyNumberFormat="1" applyFont="1" applyFill="1" applyBorder="1" applyAlignment="1" applyProtection="1">
      <alignment horizontal="center" vertical="center"/>
      <protection locked="0"/>
    </xf>
    <xf numFmtId="165" fontId="2" fillId="10" borderId="19" xfId="0" applyNumberFormat="1" applyFont="1" applyFill="1" applyBorder="1" applyAlignment="1" applyProtection="1">
      <alignment horizontal="center" vertical="center"/>
      <protection locked="0"/>
    </xf>
    <xf numFmtId="165" fontId="2" fillId="10" borderId="28" xfId="0" applyNumberFormat="1" applyFont="1" applyFill="1" applyBorder="1" applyAlignment="1" applyProtection="1">
      <alignment horizontal="center" vertical="center"/>
      <protection locked="0"/>
    </xf>
    <xf numFmtId="165" fontId="2" fillId="7" borderId="27" xfId="0" applyNumberFormat="1" applyFont="1" applyFill="1" applyBorder="1" applyAlignment="1" applyProtection="1">
      <alignment horizontal="center" vertical="center"/>
      <protection locked="0"/>
    </xf>
    <xf numFmtId="165" fontId="2" fillId="7" borderId="19" xfId="0" applyNumberFormat="1" applyFont="1" applyFill="1" applyBorder="1" applyAlignment="1" applyProtection="1">
      <alignment horizontal="center" vertical="center"/>
      <protection locked="0"/>
    </xf>
    <xf numFmtId="10" fontId="16" fillId="2" borderId="5" xfId="0" applyNumberFormat="1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165" fontId="2" fillId="4" borderId="28" xfId="0" applyNumberFormat="1" applyFont="1" applyFill="1" applyBorder="1" applyAlignment="1" applyProtection="1">
      <alignment horizontal="center" vertical="center"/>
      <protection locked="0"/>
    </xf>
    <xf numFmtId="165" fontId="2" fillId="5" borderId="28" xfId="0" applyNumberFormat="1" applyFont="1" applyFill="1" applyBorder="1" applyAlignment="1" applyProtection="1">
      <alignment horizontal="center" vertical="center"/>
      <protection locked="0"/>
    </xf>
    <xf numFmtId="165" fontId="2" fillId="7" borderId="28" xfId="0" applyNumberFormat="1" applyFont="1" applyFill="1" applyBorder="1" applyAlignment="1" applyProtection="1">
      <alignment horizontal="center" vertical="center"/>
      <protection locked="0"/>
    </xf>
    <xf numFmtId="0" fontId="7" fillId="2" borderId="100" xfId="0" applyFont="1" applyFill="1" applyBorder="1" applyAlignment="1">
      <alignment horizontal="center" vertical="center"/>
    </xf>
    <xf numFmtId="165" fontId="2" fillId="4" borderId="101" xfId="0" applyNumberFormat="1" applyFont="1" applyFill="1" applyBorder="1" applyAlignment="1" applyProtection="1">
      <alignment horizontal="center" vertical="center"/>
      <protection locked="0"/>
    </xf>
    <xf numFmtId="165" fontId="2" fillId="5" borderId="101" xfId="0" applyNumberFormat="1" applyFont="1" applyFill="1" applyBorder="1" applyAlignment="1" applyProtection="1">
      <alignment horizontal="center" vertical="center"/>
      <protection locked="0"/>
    </xf>
    <xf numFmtId="165" fontId="2" fillId="10" borderId="101" xfId="0" applyNumberFormat="1" applyFont="1" applyFill="1" applyBorder="1" applyAlignment="1" applyProtection="1">
      <alignment horizontal="center" vertical="center"/>
      <protection locked="0"/>
    </xf>
    <xf numFmtId="165" fontId="2" fillId="7" borderId="101" xfId="0" applyNumberFormat="1" applyFont="1" applyFill="1" applyBorder="1" applyAlignment="1" applyProtection="1">
      <alignment horizontal="center" vertical="center"/>
      <protection locked="0"/>
    </xf>
    <xf numFmtId="0" fontId="7" fillId="2" borderId="102" xfId="0" applyFont="1" applyFill="1" applyBorder="1" applyAlignment="1">
      <alignment horizontal="center" vertical="center"/>
    </xf>
    <xf numFmtId="165" fontId="2" fillId="4" borderId="106" xfId="0" applyNumberFormat="1" applyFont="1" applyFill="1" applyBorder="1" applyAlignment="1" applyProtection="1">
      <alignment horizontal="center" vertical="center"/>
      <protection locked="0"/>
    </xf>
    <xf numFmtId="165" fontId="2" fillId="5" borderId="106" xfId="0" applyNumberFormat="1" applyFont="1" applyFill="1" applyBorder="1" applyAlignment="1" applyProtection="1">
      <alignment horizontal="center" vertical="center"/>
      <protection locked="0"/>
    </xf>
    <xf numFmtId="165" fontId="2" fillId="10" borderId="106" xfId="0" applyNumberFormat="1" applyFont="1" applyFill="1" applyBorder="1" applyAlignment="1" applyProtection="1">
      <alignment horizontal="center" vertical="center"/>
      <protection locked="0"/>
    </xf>
    <xf numFmtId="165" fontId="2" fillId="7" borderId="106" xfId="0" applyNumberFormat="1" applyFont="1" applyFill="1" applyBorder="1" applyAlignment="1" applyProtection="1">
      <alignment horizontal="center" vertical="center"/>
      <protection locked="0"/>
    </xf>
    <xf numFmtId="165" fontId="2" fillId="2" borderId="107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 applyProtection="1">
      <alignment horizontal="center" vertical="center"/>
      <protection locked="0"/>
    </xf>
    <xf numFmtId="165" fontId="2" fillId="5" borderId="15" xfId="0" applyNumberFormat="1" applyFont="1" applyFill="1" applyBorder="1" applyAlignment="1" applyProtection="1">
      <alignment horizontal="center" vertical="center"/>
      <protection locked="0"/>
    </xf>
    <xf numFmtId="165" fontId="2" fillId="10" borderId="15" xfId="0" applyNumberFormat="1" applyFont="1" applyFill="1" applyBorder="1" applyAlignment="1" applyProtection="1">
      <alignment horizontal="center" vertical="center"/>
      <protection locked="0"/>
    </xf>
    <xf numFmtId="165" fontId="2" fillId="7" borderId="15" xfId="0" applyNumberFormat="1" applyFont="1" applyFill="1" applyBorder="1" applyAlignment="1" applyProtection="1">
      <alignment horizontal="center" vertical="center"/>
      <protection locked="0"/>
    </xf>
    <xf numFmtId="165" fontId="2" fillId="4" borderId="109" xfId="0" applyNumberFormat="1" applyFont="1" applyFill="1" applyBorder="1" applyAlignment="1" applyProtection="1">
      <alignment horizontal="center" vertical="center"/>
      <protection locked="0"/>
    </xf>
    <xf numFmtId="165" fontId="2" fillId="5" borderId="109" xfId="0" applyNumberFormat="1" applyFont="1" applyFill="1" applyBorder="1" applyAlignment="1" applyProtection="1">
      <alignment horizontal="center" vertical="center"/>
      <protection locked="0"/>
    </xf>
    <xf numFmtId="165" fontId="2" fillId="10" borderId="109" xfId="0" applyNumberFormat="1" applyFont="1" applyFill="1" applyBorder="1" applyAlignment="1" applyProtection="1">
      <alignment horizontal="center" vertical="center"/>
      <protection locked="0"/>
    </xf>
    <xf numFmtId="165" fontId="2" fillId="7" borderId="109" xfId="0" applyNumberFormat="1" applyFont="1" applyFill="1" applyBorder="1" applyAlignment="1" applyProtection="1">
      <alignment horizontal="center" vertical="center"/>
      <protection locked="0"/>
    </xf>
    <xf numFmtId="0" fontId="7" fillId="2" borderId="110" xfId="0" applyFont="1" applyFill="1" applyBorder="1" applyAlignment="1">
      <alignment horizontal="center" vertical="center"/>
    </xf>
    <xf numFmtId="165" fontId="2" fillId="4" borderId="111" xfId="0" applyNumberFormat="1" applyFont="1" applyFill="1" applyBorder="1" applyAlignment="1" applyProtection="1">
      <alignment horizontal="center" vertical="center"/>
      <protection locked="0"/>
    </xf>
    <xf numFmtId="165" fontId="2" fillId="5" borderId="111" xfId="0" applyNumberFormat="1" applyFont="1" applyFill="1" applyBorder="1" applyAlignment="1" applyProtection="1">
      <alignment horizontal="center" vertical="center"/>
      <protection locked="0"/>
    </xf>
    <xf numFmtId="165" fontId="2" fillId="10" borderId="111" xfId="0" applyNumberFormat="1" applyFont="1" applyFill="1" applyBorder="1" applyAlignment="1" applyProtection="1">
      <alignment horizontal="center" vertical="center"/>
      <protection locked="0"/>
    </xf>
    <xf numFmtId="165" fontId="2" fillId="7" borderId="111" xfId="0" applyNumberFormat="1" applyFont="1" applyFill="1" applyBorder="1" applyAlignment="1" applyProtection="1">
      <alignment horizontal="center" vertical="center"/>
      <protection locked="0"/>
    </xf>
    <xf numFmtId="165" fontId="2" fillId="2" borderId="11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2" fillId="4" borderId="114" xfId="0" applyNumberFormat="1" applyFont="1" applyFill="1" applyBorder="1" applyAlignment="1" applyProtection="1">
      <alignment horizontal="center" vertical="center"/>
      <protection locked="0"/>
    </xf>
    <xf numFmtId="165" fontId="2" fillId="5" borderId="114" xfId="0" applyNumberFormat="1" applyFont="1" applyFill="1" applyBorder="1" applyAlignment="1" applyProtection="1">
      <alignment horizontal="center" vertical="center"/>
      <protection locked="0"/>
    </xf>
    <xf numFmtId="165" fontId="2" fillId="10" borderId="114" xfId="0" applyNumberFormat="1" applyFont="1" applyFill="1" applyBorder="1" applyAlignment="1" applyProtection="1">
      <alignment horizontal="center" vertical="center"/>
      <protection locked="0"/>
    </xf>
    <xf numFmtId="165" fontId="2" fillId="7" borderId="114" xfId="0" applyNumberFormat="1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>
      <alignment horizontal="center" vertical="center"/>
    </xf>
    <xf numFmtId="165" fontId="2" fillId="4" borderId="115" xfId="0" applyNumberFormat="1" applyFont="1" applyFill="1" applyBorder="1" applyAlignment="1" applyProtection="1">
      <alignment horizontal="center" vertical="center"/>
      <protection locked="0"/>
    </xf>
    <xf numFmtId="165" fontId="2" fillId="5" borderId="115" xfId="0" applyNumberFormat="1" applyFont="1" applyFill="1" applyBorder="1" applyAlignment="1" applyProtection="1">
      <alignment horizontal="center" vertical="center"/>
      <protection locked="0"/>
    </xf>
    <xf numFmtId="165" fontId="2" fillId="10" borderId="115" xfId="0" applyNumberFormat="1" applyFont="1" applyFill="1" applyBorder="1" applyAlignment="1" applyProtection="1">
      <alignment horizontal="center" vertical="center"/>
      <protection locked="0"/>
    </xf>
    <xf numFmtId="165" fontId="2" fillId="7" borderId="115" xfId="0" applyNumberFormat="1" applyFont="1" applyFill="1" applyBorder="1" applyAlignment="1" applyProtection="1">
      <alignment horizontal="center" vertical="center"/>
      <protection locked="0"/>
    </xf>
    <xf numFmtId="165" fontId="2" fillId="2" borderId="116" xfId="0" applyNumberFormat="1" applyFont="1" applyFill="1" applyBorder="1" applyAlignment="1">
      <alignment horizontal="center" vertical="center"/>
    </xf>
    <xf numFmtId="0" fontId="7" fillId="2" borderId="117" xfId="0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65" fontId="2" fillId="4" borderId="119" xfId="0" applyNumberFormat="1" applyFont="1" applyFill="1" applyBorder="1" applyAlignment="1" applyProtection="1">
      <alignment horizontal="center" vertical="center"/>
      <protection locked="0"/>
    </xf>
    <xf numFmtId="165" fontId="2" fillId="5" borderId="119" xfId="0" applyNumberFormat="1" applyFont="1" applyFill="1" applyBorder="1" applyAlignment="1" applyProtection="1">
      <alignment horizontal="center" vertical="center"/>
      <protection locked="0"/>
    </xf>
    <xf numFmtId="165" fontId="2" fillId="10" borderId="119" xfId="0" applyNumberFormat="1" applyFont="1" applyFill="1" applyBorder="1" applyAlignment="1" applyProtection="1">
      <alignment horizontal="center" vertical="center"/>
      <protection locked="0"/>
    </xf>
    <xf numFmtId="165" fontId="2" fillId="7" borderId="119" xfId="0" applyNumberFormat="1" applyFont="1" applyFill="1" applyBorder="1" applyAlignment="1" applyProtection="1">
      <alignment horizontal="center" vertical="center"/>
      <protection locked="0"/>
    </xf>
    <xf numFmtId="165" fontId="2" fillId="3" borderId="44" xfId="0" applyNumberFormat="1" applyFont="1" applyFill="1" applyBorder="1" applyAlignment="1">
      <alignment horizontal="center" vertical="center"/>
    </xf>
    <xf numFmtId="165" fontId="2" fillId="9" borderId="44" xfId="0" applyNumberFormat="1" applyFont="1" applyFill="1" applyBorder="1" applyAlignment="1">
      <alignment horizontal="center" vertical="center"/>
    </xf>
    <xf numFmtId="165" fontId="2" fillId="7" borderId="44" xfId="0" applyNumberFormat="1" applyFont="1" applyFill="1" applyBorder="1" applyAlignment="1" applyProtection="1">
      <alignment horizontal="center" vertical="center"/>
      <protection locked="0"/>
    </xf>
    <xf numFmtId="165" fontId="7" fillId="2" borderId="28" xfId="0" applyNumberFormat="1" applyFont="1" applyFill="1" applyBorder="1" applyAlignment="1">
      <alignment horizontal="right" vertical="center"/>
    </xf>
    <xf numFmtId="165" fontId="7" fillId="2" borderId="121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center" textRotation="90" wrapText="1"/>
    </xf>
    <xf numFmtId="0" fontId="2" fillId="2" borderId="39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center" vertical="center" textRotation="90" wrapText="1"/>
    </xf>
    <xf numFmtId="0" fontId="0" fillId="0" borderId="38" xfId="0" applyBorder="1"/>
    <xf numFmtId="0" fontId="0" fillId="0" borderId="39" xfId="0" applyBorder="1"/>
    <xf numFmtId="0" fontId="0" fillId="0" borderId="38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6" fillId="11" borderId="91" xfId="0" applyFont="1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2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2" fillId="2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2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2" fillId="2" borderId="103" xfId="0" applyFont="1" applyFill="1" applyBorder="1" applyAlignment="1">
      <alignment horizontal="center" vertical="center" wrapText="1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2" fillId="2" borderId="118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0" fillId="0" borderId="90" xfId="0" applyBorder="1" applyAlignment="1">
      <alignment vertical="center"/>
    </xf>
    <xf numFmtId="0" fontId="2" fillId="2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72" xfId="0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12" xfId="0" applyBorder="1" applyAlignment="1">
      <alignment vertical="center"/>
    </xf>
    <xf numFmtId="0" fontId="7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/>
    <xf numFmtId="0" fontId="9" fillId="2" borderId="120" xfId="0" applyFont="1" applyFill="1" applyBorder="1" applyAlignment="1"/>
    <xf numFmtId="0" fontId="7" fillId="2" borderId="38" xfId="0" applyFont="1" applyFill="1" applyBorder="1" applyAlignment="1">
      <alignment horizontal="center" vertical="center" textRotation="90" wrapText="1"/>
    </xf>
    <xf numFmtId="0" fontId="7" fillId="2" borderId="39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89" xfId="0" applyBorder="1" applyAlignment="1">
      <alignment vertical="center"/>
    </xf>
    <xf numFmtId="0" fontId="7" fillId="2" borderId="29" xfId="0" applyFont="1" applyFill="1" applyBorder="1" applyAlignment="1">
      <alignment horizontal="center" vertical="center" textRotation="90" wrapText="1"/>
    </xf>
    <xf numFmtId="0" fontId="10" fillId="11" borderId="62" xfId="0" applyFont="1" applyFill="1" applyBorder="1" applyAlignment="1">
      <alignment horizontal="center" vertical="center" wrapText="1"/>
    </xf>
    <xf numFmtId="0" fontId="13" fillId="11" borderId="63" xfId="0" applyFont="1" applyFill="1" applyBorder="1" applyAlignment="1"/>
    <xf numFmtId="0" fontId="13" fillId="11" borderId="64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3" fillId="2" borderId="68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5" fontId="3" fillId="2" borderId="70" xfId="0" applyNumberFormat="1" applyFont="1" applyFill="1" applyBorder="1" applyAlignment="1">
      <alignment horizontal="center" vertical="center" wrapText="1"/>
    </xf>
    <xf numFmtId="5" fontId="3" fillId="2" borderId="58" xfId="0" applyNumberFormat="1" applyFont="1" applyFill="1" applyBorder="1" applyAlignment="1">
      <alignment horizontal="center" vertical="center" wrapText="1"/>
    </xf>
    <xf numFmtId="42" fontId="3" fillId="2" borderId="71" xfId="0" applyNumberFormat="1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49" fontId="3" fillId="2" borderId="7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/>
    <xf numFmtId="0" fontId="2" fillId="2" borderId="50" xfId="0" applyNumberFormat="1" applyFont="1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0" fillId="0" borderId="50" xfId="0" applyBorder="1" applyAlignment="1"/>
    <xf numFmtId="0" fontId="0" fillId="0" borderId="38" xfId="0" applyBorder="1" applyAlignment="1"/>
    <xf numFmtId="0" fontId="0" fillId="0" borderId="78" xfId="0" applyBorder="1" applyAlignment="1"/>
    <xf numFmtId="42" fontId="2" fillId="2" borderId="79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42" fontId="3" fillId="2" borderId="82" xfId="0" applyNumberFormat="1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vertical="center"/>
    </xf>
    <xf numFmtId="0" fontId="2" fillId="2" borderId="83" xfId="0" applyFont="1" applyFill="1" applyBorder="1" applyAlignment="1">
      <alignment horizontal="center" vertical="center" wrapText="1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16" fillId="2" borderId="86" xfId="0" applyFont="1" applyFill="1" applyBorder="1" applyAlignment="1">
      <alignment horizontal="center" vertical="center" wrapText="1"/>
    </xf>
    <xf numFmtId="0" fontId="17" fillId="0" borderId="87" xfId="0" applyFont="1" applyBorder="1"/>
    <xf numFmtId="0" fontId="17" fillId="0" borderId="88" xfId="0" applyFont="1" applyBorder="1"/>
    <xf numFmtId="164" fontId="3" fillId="2" borderId="54" xfId="0" applyNumberFormat="1" applyFont="1" applyFill="1" applyBorder="1" applyAlignment="1">
      <alignment horizontal="center" vertical="center" wrapText="1"/>
    </xf>
    <xf numFmtId="164" fontId="12" fillId="0" borderId="53" xfId="0" applyNumberFormat="1" applyFont="1" applyBorder="1" applyAlignment="1">
      <alignment horizontal="center" wrapText="1"/>
    </xf>
    <xf numFmtId="0" fontId="3" fillId="2" borderId="54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5" fontId="3" fillId="2" borderId="51" xfId="0" applyNumberFormat="1" applyFont="1" applyFill="1" applyBorder="1" applyAlignment="1">
      <alignment horizontal="center" vertical="center"/>
    </xf>
    <xf numFmtId="5" fontId="3" fillId="2" borderId="52" xfId="0" applyNumberFormat="1" applyFont="1" applyFill="1" applyBorder="1" applyAlignment="1">
      <alignment horizontal="center" vertical="center"/>
    </xf>
    <xf numFmtId="9" fontId="3" fillId="2" borderId="55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center" vertical="center" wrapText="1"/>
    </xf>
    <xf numFmtId="49" fontId="12" fillId="2" borderId="52" xfId="0" applyNumberFormat="1" applyFont="1" applyFill="1" applyBorder="1" applyAlignment="1">
      <alignment horizontal="center" vertical="center" wrapText="1"/>
    </xf>
    <xf numFmtId="164" fontId="3" fillId="2" borderId="51" xfId="0" applyNumberFormat="1" applyFont="1" applyFill="1" applyBorder="1" applyAlignment="1">
      <alignment horizontal="center" vertical="center"/>
    </xf>
    <xf numFmtId="164" fontId="3" fillId="2" borderId="52" xfId="0" applyNumberFormat="1" applyFont="1" applyFill="1" applyBorder="1" applyAlignment="1">
      <alignment horizontal="center" vertical="center"/>
    </xf>
    <xf numFmtId="0" fontId="1" fillId="2" borderId="96" xfId="0" applyNumberFormat="1" applyFont="1" applyFill="1" applyBorder="1" applyAlignment="1">
      <alignment horizontal="center" vertical="center" wrapText="1"/>
    </xf>
    <xf numFmtId="0" fontId="1" fillId="2" borderId="65" xfId="0" applyNumberFormat="1" applyFont="1" applyFill="1" applyBorder="1" applyAlignment="1">
      <alignment horizontal="center" vertical="center" wrapText="1"/>
    </xf>
    <xf numFmtId="0" fontId="1" fillId="2" borderId="97" xfId="0" applyNumberFormat="1" applyFont="1" applyFill="1" applyBorder="1" applyAlignment="1">
      <alignment horizontal="center" vertical="center" wrapText="1"/>
    </xf>
    <xf numFmtId="0" fontId="1" fillId="2" borderId="9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Fill="1" applyBorder="1" applyAlignment="1" applyProtection="1">
      <alignment horizontal="center" vertical="center" wrapText="1"/>
      <protection locked="0"/>
    </xf>
    <xf numFmtId="0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2" fontId="2" fillId="2" borderId="3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50" xfId="0" applyFont="1" applyFill="1" applyBorder="1" applyAlignment="1">
      <alignment horizontal="center" vertical="center" textRotation="90" wrapText="1"/>
    </xf>
    <xf numFmtId="0" fontId="19" fillId="2" borderId="108" xfId="0" applyFont="1" applyFill="1" applyBorder="1" applyAlignment="1">
      <alignment horizontal="center" vertical="center" textRotation="90" wrapText="1"/>
    </xf>
    <xf numFmtId="0" fontId="19" fillId="2" borderId="26" xfId="0" applyFont="1" applyFill="1" applyBorder="1" applyAlignment="1">
      <alignment horizontal="center" vertical="center" textRotation="90" wrapText="1"/>
    </xf>
    <xf numFmtId="0" fontId="7" fillId="2" borderId="40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2CE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showGridLines="0" tabSelected="1" zoomScale="60" zoomScaleNormal="60" zoomScaleSheetLayoutView="50" zoomScalePageLayoutView="40" workbookViewId="0">
      <selection activeCell="F2" sqref="F2:L2"/>
    </sheetView>
  </sheetViews>
  <sheetFormatPr defaultRowHeight="15.75"/>
  <cols>
    <col min="1" max="1" width="6.42578125" style="4" customWidth="1"/>
    <col min="2" max="2" width="10.7109375" style="1" customWidth="1"/>
    <col min="3" max="3" width="39.140625" style="2" customWidth="1"/>
    <col min="4" max="4" width="17" style="2" customWidth="1"/>
    <col min="5" max="5" width="24.42578125" style="2" customWidth="1"/>
    <col min="6" max="6" width="27.85546875" style="2" customWidth="1"/>
    <col min="7" max="7" width="28.140625" style="2" customWidth="1"/>
    <col min="8" max="8" width="26.5703125" style="2" customWidth="1"/>
    <col min="9" max="9" width="23.85546875" style="2" customWidth="1"/>
    <col min="10" max="10" width="24.7109375" style="2" customWidth="1"/>
    <col min="11" max="11" width="22.28515625" style="2" customWidth="1"/>
    <col min="12" max="12" width="35.140625" style="2" customWidth="1"/>
    <col min="13" max="13" width="12" style="2" customWidth="1"/>
    <col min="14" max="16384" width="9.140625" style="2"/>
  </cols>
  <sheetData>
    <row r="1" spans="1:12" ht="66" customHeight="1" thickBot="1">
      <c r="A1" s="159" t="s">
        <v>189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66" customHeight="1" thickBot="1">
      <c r="A2" s="205" t="s">
        <v>157</v>
      </c>
      <c r="B2" s="206"/>
      <c r="C2" s="206"/>
      <c r="D2" s="206"/>
      <c r="E2" s="207"/>
      <c r="F2" s="211"/>
      <c r="G2" s="211"/>
      <c r="H2" s="211"/>
      <c r="I2" s="211"/>
      <c r="J2" s="211"/>
      <c r="K2" s="211"/>
      <c r="L2" s="212"/>
    </row>
    <row r="3" spans="1:12" ht="66" customHeight="1" thickTop="1" thickBot="1">
      <c r="A3" s="208" t="s">
        <v>171</v>
      </c>
      <c r="B3" s="209"/>
      <c r="C3" s="209"/>
      <c r="D3" s="209"/>
      <c r="E3" s="210"/>
      <c r="F3" s="213"/>
      <c r="G3" s="214"/>
      <c r="H3" s="214"/>
      <c r="I3" s="214"/>
      <c r="J3" s="214"/>
      <c r="K3" s="214"/>
      <c r="L3" s="215"/>
    </row>
    <row r="4" spans="1:12" ht="66" customHeight="1" thickTop="1" thickBot="1">
      <c r="A4" s="162" t="s">
        <v>158</v>
      </c>
      <c r="B4" s="163"/>
      <c r="C4" s="164"/>
      <c r="D4" s="165"/>
      <c r="E4" s="166"/>
      <c r="F4" s="167" t="s">
        <v>149</v>
      </c>
      <c r="G4" s="168"/>
      <c r="H4" s="169">
        <f>IF((F152+G152)&gt;120000000,"MAGAS AZ IGÉNYELT TÁMOGATÁS ÖSSZEGE!",(F152+G152))</f>
        <v>0</v>
      </c>
      <c r="I4" s="170"/>
      <c r="J4" s="171" t="s">
        <v>148</v>
      </c>
      <c r="K4" s="172"/>
      <c r="L4" s="48" t="str">
        <f>IF(OR(H6=0,H4="MAGAS AZ IGÉNYELT TÁMOGATÁS ÖSSZEGE!"),"",IF(H4/H6&gt;75%,"MAGAS TRA!",H4/H6))</f>
        <v/>
      </c>
    </row>
    <row r="5" spans="1:12" ht="66" customHeight="1" thickTop="1">
      <c r="A5" s="219" t="s">
        <v>168</v>
      </c>
      <c r="B5" s="220"/>
      <c r="C5" s="220"/>
      <c r="D5" s="220"/>
      <c r="E5" s="190" t="str">
        <f>IF(COUNTBLANK(D6:D8)&gt;1,"","Kérjük csak egy kategóriát válasszon!")</f>
        <v/>
      </c>
      <c r="F5" s="228" t="s">
        <v>152</v>
      </c>
      <c r="G5" s="218"/>
      <c r="H5" s="197">
        <f>H152+I152+J152+K152</f>
        <v>0</v>
      </c>
      <c r="I5" s="198"/>
      <c r="J5" s="201" t="s">
        <v>188</v>
      </c>
      <c r="K5" s="202"/>
      <c r="L5" s="29">
        <f>IF(J152&gt;2500000,"MAGAS ÁLLAPOTÉRTÉK!",J152)</f>
        <v>0</v>
      </c>
    </row>
    <row r="6" spans="1:12" ht="69" customHeight="1">
      <c r="A6" s="199" t="s">
        <v>178</v>
      </c>
      <c r="B6" s="200"/>
      <c r="C6" s="200"/>
      <c r="D6" s="27"/>
      <c r="E6" s="191"/>
      <c r="F6" s="228" t="s">
        <v>150</v>
      </c>
      <c r="G6" s="218"/>
      <c r="H6" s="197">
        <f>L152</f>
        <v>0</v>
      </c>
      <c r="I6" s="198"/>
      <c r="J6" s="201" t="s">
        <v>184</v>
      </c>
      <c r="K6" s="202"/>
      <c r="L6" s="9" t="str">
        <f>IF(H6=0,"",IF(K152/H6&gt;10%,"MAGAS RÁFORDÍTÁSÉRTÉK!",K152/H6))</f>
        <v/>
      </c>
    </row>
    <row r="7" spans="1:12" ht="69" customHeight="1">
      <c r="A7" s="199" t="s">
        <v>179</v>
      </c>
      <c r="B7" s="200"/>
      <c r="C7" s="200"/>
      <c r="D7" s="27"/>
      <c r="E7" s="191"/>
      <c r="F7" s="217" t="s">
        <v>101</v>
      </c>
      <c r="G7" s="218"/>
      <c r="H7" s="203" t="str">
        <f>IF(D4="","",H6/D4)</f>
        <v/>
      </c>
      <c r="I7" s="204"/>
      <c r="J7" s="201" t="s">
        <v>181</v>
      </c>
      <c r="K7" s="202"/>
      <c r="L7" s="29">
        <f>IF((L148+L149+L150+L151)&gt;2000000,"MAGAS REZSIKÖLTSÉG!",((L148+L149+L150+L151)))</f>
        <v>0</v>
      </c>
    </row>
    <row r="8" spans="1:12" ht="69" customHeight="1" thickBot="1">
      <c r="A8" s="173" t="s">
        <v>177</v>
      </c>
      <c r="B8" s="174"/>
      <c r="C8" s="174"/>
      <c r="D8" s="28"/>
      <c r="E8" s="192"/>
      <c r="F8" s="221" t="s">
        <v>119</v>
      </c>
      <c r="G8" s="222"/>
      <c r="H8" s="193" t="str">
        <f>IF(OR(D4="",H4="MAGAS AZ IGÉNYELT TÁMOGATÁS ÖSSZEGE!"),"",H4/D4)</f>
        <v/>
      </c>
      <c r="I8" s="194"/>
      <c r="J8" s="195" t="s">
        <v>180</v>
      </c>
      <c r="K8" s="196"/>
      <c r="L8" s="10" t="str">
        <f>IF(H6=0,"",IF((L19+L20)/H6&gt;5%,"MAGAS PRODUCERI DÍJ",((L19+L20)/H6)))</f>
        <v/>
      </c>
    </row>
    <row r="9" spans="1:12" ht="13.5" customHeight="1" thickBo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2" ht="39.75" customHeight="1" thickTop="1" thickBot="1">
      <c r="A10" s="223" t="s">
        <v>94</v>
      </c>
      <c r="B10" s="175" t="s">
        <v>6</v>
      </c>
      <c r="C10" s="178" t="s">
        <v>159</v>
      </c>
      <c r="D10" s="179"/>
      <c r="E10" s="179"/>
      <c r="F10" s="185" t="str">
        <f>IF(AND(D6="",D7="",D8=""),"",IF(D6="",IF(D7="","le nem vonható áfa értékkel növelt ár (Ft)","bruttó ár (Ft)"),"nettó ár (Ft)"))</f>
        <v/>
      </c>
      <c r="G10" s="186"/>
      <c r="H10" s="186"/>
      <c r="I10" s="186"/>
      <c r="J10" s="186"/>
      <c r="K10" s="186"/>
      <c r="L10" s="182" t="s">
        <v>100</v>
      </c>
    </row>
    <row r="11" spans="1:12" s="3" customFormat="1" ht="63" customHeight="1" thickTop="1" thickBot="1">
      <c r="A11" s="224"/>
      <c r="B11" s="176"/>
      <c r="C11" s="180"/>
      <c r="D11" s="180"/>
      <c r="E11" s="180"/>
      <c r="F11" s="226" t="s">
        <v>153</v>
      </c>
      <c r="G11" s="227"/>
      <c r="H11" s="226" t="s">
        <v>154</v>
      </c>
      <c r="I11" s="227"/>
      <c r="J11" s="227"/>
      <c r="K11" s="227"/>
      <c r="L11" s="183"/>
    </row>
    <row r="12" spans="1:12" ht="59.25" customHeight="1" thickTop="1" thickBot="1">
      <c r="A12" s="225"/>
      <c r="B12" s="177"/>
      <c r="C12" s="181"/>
      <c r="D12" s="181"/>
      <c r="E12" s="181"/>
      <c r="F12" s="23" t="s">
        <v>97</v>
      </c>
      <c r="G12" s="24" t="s">
        <v>98</v>
      </c>
      <c r="H12" s="23" t="s">
        <v>97</v>
      </c>
      <c r="I12" s="24" t="s">
        <v>98</v>
      </c>
      <c r="J12" s="25" t="s">
        <v>99</v>
      </c>
      <c r="K12" s="26" t="s">
        <v>146</v>
      </c>
      <c r="L12" s="184"/>
    </row>
    <row r="13" spans="1:12" ht="60" customHeight="1" thickTop="1" thickBot="1">
      <c r="A13" s="30">
        <v>1</v>
      </c>
      <c r="B13" s="230" t="s">
        <v>7</v>
      </c>
      <c r="C13" s="187" t="s">
        <v>156</v>
      </c>
      <c r="D13" s="188"/>
      <c r="E13" s="189"/>
      <c r="F13" s="40"/>
      <c r="G13" s="42"/>
      <c r="H13" s="40"/>
      <c r="I13" s="42"/>
      <c r="J13" s="43"/>
      <c r="K13" s="46"/>
      <c r="L13" s="31">
        <f t="shared" ref="L13:L18" si="0">SUM(F13:K13)</f>
        <v>0</v>
      </c>
    </row>
    <row r="14" spans="1:12" ht="60" customHeight="1" thickBot="1">
      <c r="A14" s="8">
        <v>2</v>
      </c>
      <c r="B14" s="102"/>
      <c r="C14" s="112" t="s">
        <v>92</v>
      </c>
      <c r="D14" s="113"/>
      <c r="E14" s="114"/>
      <c r="F14" s="41"/>
      <c r="G14" s="39"/>
      <c r="H14" s="41"/>
      <c r="I14" s="39"/>
      <c r="J14" s="44"/>
      <c r="K14" s="47"/>
      <c r="L14" s="12">
        <f t="shared" si="0"/>
        <v>0</v>
      </c>
    </row>
    <row r="15" spans="1:12" ht="60" customHeight="1" thickBot="1">
      <c r="A15" s="8">
        <v>3</v>
      </c>
      <c r="B15" s="102"/>
      <c r="C15" s="112" t="s">
        <v>8</v>
      </c>
      <c r="D15" s="113"/>
      <c r="E15" s="114"/>
      <c r="F15" s="41"/>
      <c r="G15" s="39"/>
      <c r="H15" s="41"/>
      <c r="I15" s="39"/>
      <c r="J15" s="44"/>
      <c r="K15" s="47"/>
      <c r="L15" s="13">
        <f t="shared" si="0"/>
        <v>0</v>
      </c>
    </row>
    <row r="16" spans="1:12" ht="60" customHeight="1" thickBot="1">
      <c r="A16" s="58">
        <v>4</v>
      </c>
      <c r="B16" s="102"/>
      <c r="C16" s="135" t="s">
        <v>169</v>
      </c>
      <c r="D16" s="136"/>
      <c r="E16" s="137"/>
      <c r="F16" s="59"/>
      <c r="G16" s="60"/>
      <c r="H16" s="59"/>
      <c r="I16" s="60"/>
      <c r="J16" s="61"/>
      <c r="K16" s="62"/>
      <c r="L16" s="63">
        <f t="shared" si="0"/>
        <v>0</v>
      </c>
    </row>
    <row r="17" spans="1:12" ht="63.6" customHeight="1">
      <c r="A17" s="32">
        <v>5</v>
      </c>
      <c r="B17" s="231" t="s">
        <v>7</v>
      </c>
      <c r="C17" s="130" t="s">
        <v>103</v>
      </c>
      <c r="D17" s="133"/>
      <c r="E17" s="134"/>
      <c r="F17" s="68"/>
      <c r="G17" s="69"/>
      <c r="H17" s="68"/>
      <c r="I17" s="69"/>
      <c r="J17" s="70"/>
      <c r="K17" s="71"/>
      <c r="L17" s="15">
        <f t="shared" si="0"/>
        <v>0</v>
      </c>
    </row>
    <row r="18" spans="1:12" ht="63.6" customHeight="1" thickBot="1">
      <c r="A18" s="53">
        <v>6</v>
      </c>
      <c r="B18" s="232"/>
      <c r="C18" s="115" t="s">
        <v>9</v>
      </c>
      <c r="D18" s="116"/>
      <c r="E18" s="117"/>
      <c r="F18" s="64"/>
      <c r="G18" s="65"/>
      <c r="H18" s="64"/>
      <c r="I18" s="65"/>
      <c r="J18" s="66"/>
      <c r="K18" s="67"/>
      <c r="L18" s="16">
        <f t="shared" si="0"/>
        <v>0</v>
      </c>
    </row>
    <row r="19" spans="1:12" ht="60" customHeight="1" thickTop="1" thickBot="1">
      <c r="A19" s="49">
        <v>7</v>
      </c>
      <c r="B19" s="153" t="s">
        <v>91</v>
      </c>
      <c r="C19" s="141" t="s">
        <v>0</v>
      </c>
      <c r="D19" s="142"/>
      <c r="E19" s="143"/>
      <c r="F19" s="50"/>
      <c r="G19" s="51"/>
      <c r="H19" s="50"/>
      <c r="I19" s="51"/>
      <c r="J19" s="45"/>
      <c r="K19" s="52"/>
      <c r="L19" s="12">
        <f t="shared" ref="L19:L24" si="1">SUM(F19:K19)</f>
        <v>0</v>
      </c>
    </row>
    <row r="20" spans="1:12" ht="60" customHeight="1" thickBot="1">
      <c r="A20" s="58">
        <v>8</v>
      </c>
      <c r="B20" s="153"/>
      <c r="C20" s="135" t="s">
        <v>10</v>
      </c>
      <c r="D20" s="136"/>
      <c r="E20" s="137"/>
      <c r="F20" s="59"/>
      <c r="G20" s="60"/>
      <c r="H20" s="59"/>
      <c r="I20" s="60"/>
      <c r="J20" s="61"/>
      <c r="K20" s="62"/>
      <c r="L20" s="63">
        <f t="shared" si="1"/>
        <v>0</v>
      </c>
    </row>
    <row r="21" spans="1:12" ht="60" customHeight="1" thickTop="1" thickBot="1">
      <c r="A21" s="72">
        <v>9</v>
      </c>
      <c r="B21" s="104" t="s">
        <v>11</v>
      </c>
      <c r="C21" s="120" t="s">
        <v>1</v>
      </c>
      <c r="D21" s="121"/>
      <c r="E21" s="122"/>
      <c r="F21" s="73"/>
      <c r="G21" s="74"/>
      <c r="H21" s="73"/>
      <c r="I21" s="74"/>
      <c r="J21" s="75"/>
      <c r="K21" s="76"/>
      <c r="L21" s="17">
        <f t="shared" si="1"/>
        <v>0</v>
      </c>
    </row>
    <row r="22" spans="1:12" ht="60" customHeight="1" thickBot="1">
      <c r="A22" s="8">
        <v>10</v>
      </c>
      <c r="B22" s="153"/>
      <c r="C22" s="112" t="s">
        <v>104</v>
      </c>
      <c r="D22" s="113"/>
      <c r="E22" s="114"/>
      <c r="F22" s="41"/>
      <c r="G22" s="39"/>
      <c r="H22" s="41"/>
      <c r="I22" s="39"/>
      <c r="J22" s="44"/>
      <c r="K22" s="47"/>
      <c r="L22" s="13">
        <f t="shared" si="1"/>
        <v>0</v>
      </c>
    </row>
    <row r="23" spans="1:12" ht="60" customHeight="1" thickBot="1">
      <c r="A23" s="8">
        <v>11</v>
      </c>
      <c r="B23" s="153"/>
      <c r="C23" s="112" t="s">
        <v>105</v>
      </c>
      <c r="D23" s="113"/>
      <c r="E23" s="114"/>
      <c r="F23" s="41"/>
      <c r="G23" s="39"/>
      <c r="H23" s="41"/>
      <c r="I23" s="39"/>
      <c r="J23" s="44"/>
      <c r="K23" s="47"/>
      <c r="L23" s="13">
        <f t="shared" si="1"/>
        <v>0</v>
      </c>
    </row>
    <row r="24" spans="1:12" ht="60" customHeight="1" thickBot="1">
      <c r="A24" s="53">
        <v>12</v>
      </c>
      <c r="B24" s="154"/>
      <c r="C24" s="115" t="s">
        <v>12</v>
      </c>
      <c r="D24" s="116"/>
      <c r="E24" s="117"/>
      <c r="F24" s="54"/>
      <c r="G24" s="55"/>
      <c r="H24" s="54"/>
      <c r="I24" s="55"/>
      <c r="J24" s="56"/>
      <c r="K24" s="57"/>
      <c r="L24" s="16">
        <f t="shared" si="1"/>
        <v>0</v>
      </c>
    </row>
    <row r="25" spans="1:12" ht="60" customHeight="1" thickTop="1" thickBot="1">
      <c r="A25" s="72">
        <v>13</v>
      </c>
      <c r="B25" s="104" t="s">
        <v>95</v>
      </c>
      <c r="C25" s="120" t="s">
        <v>13</v>
      </c>
      <c r="D25" s="121"/>
      <c r="E25" s="122"/>
      <c r="F25" s="73"/>
      <c r="G25" s="74"/>
      <c r="H25" s="73"/>
      <c r="I25" s="74"/>
      <c r="J25" s="75"/>
      <c r="K25" s="76"/>
      <c r="L25" s="17">
        <f t="shared" ref="L25:L30" si="2">SUM(F25:K25)</f>
        <v>0</v>
      </c>
    </row>
    <row r="26" spans="1:12" ht="60" customHeight="1" thickBot="1">
      <c r="A26" s="8">
        <v>14</v>
      </c>
      <c r="B26" s="153"/>
      <c r="C26" s="112" t="s">
        <v>5</v>
      </c>
      <c r="D26" s="113"/>
      <c r="E26" s="114"/>
      <c r="F26" s="41"/>
      <c r="G26" s="39"/>
      <c r="H26" s="41"/>
      <c r="I26" s="39"/>
      <c r="J26" s="44"/>
      <c r="K26" s="47"/>
      <c r="L26" s="13">
        <f t="shared" si="2"/>
        <v>0</v>
      </c>
    </row>
    <row r="27" spans="1:12" ht="60" customHeight="1" thickBot="1">
      <c r="A27" s="8">
        <v>15</v>
      </c>
      <c r="B27" s="153"/>
      <c r="C27" s="112" t="s">
        <v>14</v>
      </c>
      <c r="D27" s="113"/>
      <c r="E27" s="114"/>
      <c r="F27" s="41"/>
      <c r="G27" s="39"/>
      <c r="H27" s="41"/>
      <c r="I27" s="39"/>
      <c r="J27" s="44"/>
      <c r="K27" s="47"/>
      <c r="L27" s="13">
        <f t="shared" si="2"/>
        <v>0</v>
      </c>
    </row>
    <row r="28" spans="1:12" ht="60" customHeight="1" thickBot="1">
      <c r="A28" s="8">
        <v>16</v>
      </c>
      <c r="B28" s="153"/>
      <c r="C28" s="112" t="s">
        <v>18</v>
      </c>
      <c r="D28" s="113"/>
      <c r="E28" s="114"/>
      <c r="F28" s="41"/>
      <c r="G28" s="39"/>
      <c r="H28" s="41"/>
      <c r="I28" s="39"/>
      <c r="J28" s="44"/>
      <c r="K28" s="47"/>
      <c r="L28" s="13">
        <f t="shared" si="2"/>
        <v>0</v>
      </c>
    </row>
    <row r="29" spans="1:12" ht="60" customHeight="1" thickBot="1">
      <c r="A29" s="53">
        <v>17</v>
      </c>
      <c r="B29" s="154"/>
      <c r="C29" s="115" t="s">
        <v>172</v>
      </c>
      <c r="D29" s="116"/>
      <c r="E29" s="117"/>
      <c r="F29" s="54"/>
      <c r="G29" s="55"/>
      <c r="H29" s="54"/>
      <c r="I29" s="55"/>
      <c r="J29" s="56"/>
      <c r="K29" s="57"/>
      <c r="L29" s="16">
        <f t="shared" si="2"/>
        <v>0</v>
      </c>
    </row>
    <row r="30" spans="1:12" ht="60" customHeight="1" thickTop="1" thickBot="1">
      <c r="A30" s="78">
        <v>18</v>
      </c>
      <c r="B30" s="33" t="s">
        <v>96</v>
      </c>
      <c r="C30" s="155" t="s">
        <v>2</v>
      </c>
      <c r="D30" s="156"/>
      <c r="E30" s="157"/>
      <c r="F30" s="79"/>
      <c r="G30" s="80"/>
      <c r="H30" s="79"/>
      <c r="I30" s="80"/>
      <c r="J30" s="81"/>
      <c r="K30" s="82"/>
      <c r="L30" s="18">
        <f t="shared" si="2"/>
        <v>0</v>
      </c>
    </row>
    <row r="31" spans="1:12" ht="60" customHeight="1" thickTop="1" thickBot="1">
      <c r="A31" s="72">
        <v>19</v>
      </c>
      <c r="B31" s="104" t="s">
        <v>15</v>
      </c>
      <c r="C31" s="120" t="s">
        <v>3</v>
      </c>
      <c r="D31" s="121"/>
      <c r="E31" s="122"/>
      <c r="F31" s="73"/>
      <c r="G31" s="74"/>
      <c r="H31" s="73"/>
      <c r="I31" s="74"/>
      <c r="J31" s="75"/>
      <c r="K31" s="76"/>
      <c r="L31" s="17">
        <f t="shared" ref="L31:L38" si="3">SUM(F31:K31)</f>
        <v>0</v>
      </c>
    </row>
    <row r="32" spans="1:12" ht="60" customHeight="1" thickBot="1">
      <c r="A32" s="8">
        <v>20</v>
      </c>
      <c r="B32" s="107"/>
      <c r="C32" s="112" t="s">
        <v>106</v>
      </c>
      <c r="D32" s="113"/>
      <c r="E32" s="114"/>
      <c r="F32" s="41"/>
      <c r="G32" s="39"/>
      <c r="H32" s="41"/>
      <c r="I32" s="39"/>
      <c r="J32" s="44"/>
      <c r="K32" s="47"/>
      <c r="L32" s="13">
        <f t="shared" si="3"/>
        <v>0</v>
      </c>
    </row>
    <row r="33" spans="1:12" ht="60" customHeight="1" thickBot="1">
      <c r="A33" s="11">
        <v>21</v>
      </c>
      <c r="B33" s="107"/>
      <c r="C33" s="127" t="s">
        <v>118</v>
      </c>
      <c r="D33" s="128"/>
      <c r="E33" s="129"/>
      <c r="F33" s="41"/>
      <c r="G33" s="39"/>
      <c r="H33" s="41"/>
      <c r="I33" s="39"/>
      <c r="J33" s="44"/>
      <c r="K33" s="47"/>
      <c r="L33" s="14">
        <f t="shared" si="3"/>
        <v>0</v>
      </c>
    </row>
    <row r="34" spans="1:12" ht="60" customHeight="1" thickBot="1">
      <c r="A34" s="32">
        <v>22</v>
      </c>
      <c r="B34" s="107"/>
      <c r="C34" s="130" t="s">
        <v>107</v>
      </c>
      <c r="D34" s="133"/>
      <c r="E34" s="134"/>
      <c r="F34" s="41"/>
      <c r="G34" s="39"/>
      <c r="H34" s="41"/>
      <c r="I34" s="39"/>
      <c r="J34" s="44"/>
      <c r="K34" s="47"/>
      <c r="L34" s="15">
        <f t="shared" si="3"/>
        <v>0</v>
      </c>
    </row>
    <row r="35" spans="1:12" ht="60" customHeight="1" thickBot="1">
      <c r="A35" s="8">
        <v>23</v>
      </c>
      <c r="B35" s="107"/>
      <c r="C35" s="112" t="s">
        <v>16</v>
      </c>
      <c r="D35" s="113"/>
      <c r="E35" s="114"/>
      <c r="F35" s="41"/>
      <c r="G35" s="39"/>
      <c r="H35" s="41"/>
      <c r="I35" s="39"/>
      <c r="J35" s="44"/>
      <c r="K35" s="47"/>
      <c r="L35" s="13">
        <f t="shared" si="3"/>
        <v>0</v>
      </c>
    </row>
    <row r="36" spans="1:12" ht="60" customHeight="1" thickBot="1">
      <c r="A36" s="8">
        <v>24</v>
      </c>
      <c r="B36" s="107"/>
      <c r="C36" s="112" t="s">
        <v>17</v>
      </c>
      <c r="D36" s="113"/>
      <c r="E36" s="114"/>
      <c r="F36" s="41"/>
      <c r="G36" s="39"/>
      <c r="H36" s="41"/>
      <c r="I36" s="39"/>
      <c r="J36" s="44"/>
      <c r="K36" s="47"/>
      <c r="L36" s="13">
        <f t="shared" si="3"/>
        <v>0</v>
      </c>
    </row>
    <row r="37" spans="1:12" ht="60" customHeight="1" thickBot="1">
      <c r="A37" s="8">
        <v>25</v>
      </c>
      <c r="B37" s="107"/>
      <c r="C37" s="112" t="s">
        <v>108</v>
      </c>
      <c r="D37" s="113"/>
      <c r="E37" s="114"/>
      <c r="F37" s="41"/>
      <c r="G37" s="39"/>
      <c r="H37" s="41"/>
      <c r="I37" s="39"/>
      <c r="J37" s="44"/>
      <c r="K37" s="47"/>
      <c r="L37" s="13">
        <f t="shared" si="3"/>
        <v>0</v>
      </c>
    </row>
    <row r="38" spans="1:12" ht="60" customHeight="1" thickBot="1">
      <c r="A38" s="53">
        <v>26</v>
      </c>
      <c r="B38" s="108"/>
      <c r="C38" s="115" t="s">
        <v>145</v>
      </c>
      <c r="D38" s="116"/>
      <c r="E38" s="117"/>
      <c r="F38" s="54"/>
      <c r="G38" s="55"/>
      <c r="H38" s="54"/>
      <c r="I38" s="55"/>
      <c r="J38" s="56"/>
      <c r="K38" s="57"/>
      <c r="L38" s="16">
        <f t="shared" si="3"/>
        <v>0</v>
      </c>
    </row>
    <row r="39" spans="1:12" ht="63" customHeight="1" thickTop="1" thickBot="1">
      <c r="A39" s="72">
        <v>27</v>
      </c>
      <c r="B39" s="104" t="s">
        <v>160</v>
      </c>
      <c r="C39" s="120" t="s">
        <v>20</v>
      </c>
      <c r="D39" s="121"/>
      <c r="E39" s="122"/>
      <c r="F39" s="73"/>
      <c r="G39" s="74"/>
      <c r="H39" s="73"/>
      <c r="I39" s="74"/>
      <c r="J39" s="75"/>
      <c r="K39" s="76"/>
      <c r="L39" s="17">
        <f t="shared" ref="L39:L45" si="4">SUM(F39:K39)</f>
        <v>0</v>
      </c>
    </row>
    <row r="40" spans="1:12" ht="63" customHeight="1" thickBot="1">
      <c r="A40" s="8">
        <v>28</v>
      </c>
      <c r="B40" s="153"/>
      <c r="C40" s="112" t="s">
        <v>21</v>
      </c>
      <c r="D40" s="113"/>
      <c r="E40" s="114"/>
      <c r="F40" s="41"/>
      <c r="G40" s="39"/>
      <c r="H40" s="41"/>
      <c r="I40" s="39"/>
      <c r="J40" s="44"/>
      <c r="K40" s="47"/>
      <c r="L40" s="13">
        <f t="shared" si="4"/>
        <v>0</v>
      </c>
    </row>
    <row r="41" spans="1:12" ht="63" customHeight="1" thickBot="1">
      <c r="A41" s="8">
        <v>29</v>
      </c>
      <c r="B41" s="153"/>
      <c r="C41" s="112" t="s">
        <v>22</v>
      </c>
      <c r="D41" s="113"/>
      <c r="E41" s="114"/>
      <c r="F41" s="41"/>
      <c r="G41" s="39"/>
      <c r="H41" s="41"/>
      <c r="I41" s="39"/>
      <c r="J41" s="44"/>
      <c r="K41" s="47"/>
      <c r="L41" s="13">
        <f t="shared" si="4"/>
        <v>0</v>
      </c>
    </row>
    <row r="42" spans="1:12" ht="63" customHeight="1" thickBot="1">
      <c r="A42" s="11">
        <v>30</v>
      </c>
      <c r="B42" s="158"/>
      <c r="C42" s="127" t="s">
        <v>161</v>
      </c>
      <c r="D42" s="128"/>
      <c r="E42" s="129"/>
      <c r="F42" s="41"/>
      <c r="G42" s="39"/>
      <c r="H42" s="41"/>
      <c r="I42" s="39"/>
      <c r="J42" s="44"/>
      <c r="K42" s="47"/>
      <c r="L42" s="14">
        <f t="shared" si="4"/>
        <v>0</v>
      </c>
    </row>
    <row r="43" spans="1:12" ht="63" customHeight="1" thickBot="1">
      <c r="A43" s="32">
        <v>31</v>
      </c>
      <c r="B43" s="233" t="s">
        <v>160</v>
      </c>
      <c r="C43" s="130" t="s">
        <v>110</v>
      </c>
      <c r="D43" s="133"/>
      <c r="E43" s="134"/>
      <c r="F43" s="41"/>
      <c r="G43" s="39"/>
      <c r="H43" s="41"/>
      <c r="I43" s="39"/>
      <c r="J43" s="44"/>
      <c r="K43" s="47"/>
      <c r="L43" s="15">
        <f t="shared" si="4"/>
        <v>0</v>
      </c>
    </row>
    <row r="44" spans="1:12" ht="63" customHeight="1" thickBot="1">
      <c r="A44" s="8">
        <v>32</v>
      </c>
      <c r="B44" s="153"/>
      <c r="C44" s="112" t="s">
        <v>23</v>
      </c>
      <c r="D44" s="113"/>
      <c r="E44" s="114"/>
      <c r="F44" s="41"/>
      <c r="G44" s="39"/>
      <c r="H44" s="41"/>
      <c r="I44" s="39"/>
      <c r="J44" s="44"/>
      <c r="K44" s="47"/>
      <c r="L44" s="13">
        <f t="shared" si="4"/>
        <v>0</v>
      </c>
    </row>
    <row r="45" spans="1:12" ht="63" customHeight="1" thickBot="1">
      <c r="A45" s="53">
        <v>33</v>
      </c>
      <c r="B45" s="154"/>
      <c r="C45" s="115" t="s">
        <v>109</v>
      </c>
      <c r="D45" s="116"/>
      <c r="E45" s="117"/>
      <c r="F45" s="54"/>
      <c r="G45" s="55"/>
      <c r="H45" s="54"/>
      <c r="I45" s="55"/>
      <c r="J45" s="56"/>
      <c r="K45" s="57"/>
      <c r="L45" s="16">
        <f t="shared" si="4"/>
        <v>0</v>
      </c>
    </row>
    <row r="46" spans="1:12" ht="60" customHeight="1" thickTop="1" thickBot="1">
      <c r="A46" s="72">
        <v>34</v>
      </c>
      <c r="B46" s="104" t="s">
        <v>24</v>
      </c>
      <c r="C46" s="120" t="s">
        <v>25</v>
      </c>
      <c r="D46" s="121"/>
      <c r="E46" s="122"/>
      <c r="F46" s="73"/>
      <c r="G46" s="74"/>
      <c r="H46" s="73"/>
      <c r="I46" s="74"/>
      <c r="J46" s="75"/>
      <c r="K46" s="76"/>
      <c r="L46" s="17">
        <f t="shared" ref="L46:L53" si="5">SUM(F46:K46)</f>
        <v>0</v>
      </c>
    </row>
    <row r="47" spans="1:12" ht="60" customHeight="1" thickBot="1">
      <c r="A47" s="8">
        <v>35</v>
      </c>
      <c r="B47" s="153"/>
      <c r="C47" s="112" t="s">
        <v>93</v>
      </c>
      <c r="D47" s="113"/>
      <c r="E47" s="114"/>
      <c r="F47" s="41"/>
      <c r="G47" s="39"/>
      <c r="H47" s="41"/>
      <c r="I47" s="39"/>
      <c r="J47" s="44"/>
      <c r="K47" s="47"/>
      <c r="L47" s="13">
        <f t="shared" si="5"/>
        <v>0</v>
      </c>
    </row>
    <row r="48" spans="1:12" ht="60" customHeight="1" thickBot="1">
      <c r="A48" s="8">
        <v>36</v>
      </c>
      <c r="B48" s="153"/>
      <c r="C48" s="112" t="s">
        <v>26</v>
      </c>
      <c r="D48" s="113"/>
      <c r="E48" s="114"/>
      <c r="F48" s="41"/>
      <c r="G48" s="39"/>
      <c r="H48" s="41"/>
      <c r="I48" s="39"/>
      <c r="J48" s="44"/>
      <c r="K48" s="47"/>
      <c r="L48" s="13">
        <f t="shared" si="5"/>
        <v>0</v>
      </c>
    </row>
    <row r="49" spans="1:12" ht="60" customHeight="1" thickBot="1">
      <c r="A49" s="8">
        <v>37</v>
      </c>
      <c r="B49" s="153"/>
      <c r="C49" s="112" t="s">
        <v>111</v>
      </c>
      <c r="D49" s="113"/>
      <c r="E49" s="114"/>
      <c r="F49" s="41"/>
      <c r="G49" s="39"/>
      <c r="H49" s="41"/>
      <c r="I49" s="39"/>
      <c r="J49" s="44"/>
      <c r="K49" s="47"/>
      <c r="L49" s="13">
        <f t="shared" si="5"/>
        <v>0</v>
      </c>
    </row>
    <row r="50" spans="1:12" ht="60" customHeight="1" thickBot="1">
      <c r="A50" s="53">
        <v>38</v>
      </c>
      <c r="B50" s="154"/>
      <c r="C50" s="115" t="s">
        <v>27</v>
      </c>
      <c r="D50" s="116"/>
      <c r="E50" s="117"/>
      <c r="F50" s="54"/>
      <c r="G50" s="55"/>
      <c r="H50" s="54"/>
      <c r="I50" s="55"/>
      <c r="J50" s="56"/>
      <c r="K50" s="57"/>
      <c r="L50" s="16">
        <f t="shared" si="5"/>
        <v>0</v>
      </c>
    </row>
    <row r="51" spans="1:12" ht="60" customHeight="1" thickTop="1" thickBot="1">
      <c r="A51" s="49">
        <v>39</v>
      </c>
      <c r="B51" s="153" t="s">
        <v>28</v>
      </c>
      <c r="C51" s="141" t="s">
        <v>112</v>
      </c>
      <c r="D51" s="142"/>
      <c r="E51" s="143"/>
      <c r="F51" s="50"/>
      <c r="G51" s="51"/>
      <c r="H51" s="50"/>
      <c r="I51" s="51"/>
      <c r="J51" s="45"/>
      <c r="K51" s="52"/>
      <c r="L51" s="12">
        <f t="shared" si="5"/>
        <v>0</v>
      </c>
    </row>
    <row r="52" spans="1:12" ht="60" customHeight="1" thickBot="1">
      <c r="A52" s="8">
        <v>40</v>
      </c>
      <c r="B52" s="153"/>
      <c r="C52" s="112" t="s">
        <v>29</v>
      </c>
      <c r="D52" s="113"/>
      <c r="E52" s="114"/>
      <c r="F52" s="41"/>
      <c r="G52" s="39"/>
      <c r="H52" s="41"/>
      <c r="I52" s="39"/>
      <c r="J52" s="44"/>
      <c r="K52" s="47"/>
      <c r="L52" s="13">
        <f t="shared" si="5"/>
        <v>0</v>
      </c>
    </row>
    <row r="53" spans="1:12" ht="60" customHeight="1" thickBot="1">
      <c r="A53" s="58">
        <v>41</v>
      </c>
      <c r="B53" s="153"/>
      <c r="C53" s="135" t="s">
        <v>113</v>
      </c>
      <c r="D53" s="136"/>
      <c r="E53" s="137"/>
      <c r="F53" s="59"/>
      <c r="G53" s="60"/>
      <c r="H53" s="59"/>
      <c r="I53" s="60"/>
      <c r="J53" s="61"/>
      <c r="K53" s="62"/>
      <c r="L53" s="63">
        <f t="shared" si="5"/>
        <v>0</v>
      </c>
    </row>
    <row r="54" spans="1:12" ht="60" customHeight="1" thickTop="1" thickBot="1">
      <c r="A54" s="72">
        <v>42</v>
      </c>
      <c r="B54" s="104" t="s">
        <v>30</v>
      </c>
      <c r="C54" s="120" t="s">
        <v>31</v>
      </c>
      <c r="D54" s="121"/>
      <c r="E54" s="122"/>
      <c r="F54" s="73"/>
      <c r="G54" s="74"/>
      <c r="H54" s="73"/>
      <c r="I54" s="74"/>
      <c r="J54" s="75"/>
      <c r="K54" s="76"/>
      <c r="L54" s="17">
        <f t="shared" ref="L54:L60" si="6">SUM(F54:K54)</f>
        <v>0</v>
      </c>
    </row>
    <row r="55" spans="1:12" ht="60" customHeight="1" thickBot="1">
      <c r="A55" s="8">
        <v>43</v>
      </c>
      <c r="B55" s="153"/>
      <c r="C55" s="112" t="s">
        <v>32</v>
      </c>
      <c r="D55" s="113"/>
      <c r="E55" s="114"/>
      <c r="F55" s="41"/>
      <c r="G55" s="39"/>
      <c r="H55" s="41"/>
      <c r="I55" s="39"/>
      <c r="J55" s="44"/>
      <c r="K55" s="47"/>
      <c r="L55" s="13">
        <f t="shared" si="6"/>
        <v>0</v>
      </c>
    </row>
    <row r="56" spans="1:12" ht="60" customHeight="1" thickBot="1">
      <c r="A56" s="11">
        <v>44</v>
      </c>
      <c r="B56" s="153" t="s">
        <v>30</v>
      </c>
      <c r="C56" s="127" t="s">
        <v>33</v>
      </c>
      <c r="D56" s="128"/>
      <c r="E56" s="129"/>
      <c r="F56" s="41"/>
      <c r="G56" s="39"/>
      <c r="H56" s="41"/>
      <c r="I56" s="39"/>
      <c r="J56" s="44"/>
      <c r="K56" s="47"/>
      <c r="L56" s="14">
        <f t="shared" si="6"/>
        <v>0</v>
      </c>
    </row>
    <row r="57" spans="1:12" ht="60" customHeight="1" thickBot="1">
      <c r="A57" s="32">
        <v>45</v>
      </c>
      <c r="B57" s="153"/>
      <c r="C57" s="130" t="s">
        <v>34</v>
      </c>
      <c r="D57" s="133"/>
      <c r="E57" s="134"/>
      <c r="F57" s="41"/>
      <c r="G57" s="39"/>
      <c r="H57" s="41"/>
      <c r="I57" s="39"/>
      <c r="J57" s="44"/>
      <c r="K57" s="47"/>
      <c r="L57" s="15">
        <f t="shared" si="6"/>
        <v>0</v>
      </c>
    </row>
    <row r="58" spans="1:12" ht="60" customHeight="1" thickBot="1">
      <c r="A58" s="8">
        <v>46</v>
      </c>
      <c r="B58" s="153"/>
      <c r="C58" s="112" t="s">
        <v>114</v>
      </c>
      <c r="D58" s="113"/>
      <c r="E58" s="114"/>
      <c r="F58" s="41"/>
      <c r="G58" s="39"/>
      <c r="H58" s="41"/>
      <c r="I58" s="39"/>
      <c r="J58" s="44"/>
      <c r="K58" s="47"/>
      <c r="L58" s="13">
        <f t="shared" si="6"/>
        <v>0</v>
      </c>
    </row>
    <row r="59" spans="1:12" ht="60" customHeight="1" thickBot="1">
      <c r="A59" s="8">
        <v>47</v>
      </c>
      <c r="B59" s="153"/>
      <c r="C59" s="112" t="s">
        <v>35</v>
      </c>
      <c r="D59" s="113"/>
      <c r="E59" s="114"/>
      <c r="F59" s="41"/>
      <c r="G59" s="39"/>
      <c r="H59" s="41"/>
      <c r="I59" s="39"/>
      <c r="J59" s="44"/>
      <c r="K59" s="47"/>
      <c r="L59" s="13">
        <f t="shared" si="6"/>
        <v>0</v>
      </c>
    </row>
    <row r="60" spans="1:12" ht="60" customHeight="1" thickBot="1">
      <c r="A60" s="53">
        <v>48</v>
      </c>
      <c r="B60" s="154"/>
      <c r="C60" s="115" t="s">
        <v>36</v>
      </c>
      <c r="D60" s="116"/>
      <c r="E60" s="117"/>
      <c r="F60" s="54"/>
      <c r="G60" s="55"/>
      <c r="H60" s="54"/>
      <c r="I60" s="55"/>
      <c r="J60" s="56"/>
      <c r="K60" s="57"/>
      <c r="L60" s="16">
        <f t="shared" si="6"/>
        <v>0</v>
      </c>
    </row>
    <row r="61" spans="1:12" ht="60" customHeight="1" thickTop="1" thickBot="1">
      <c r="A61" s="72">
        <v>49</v>
      </c>
      <c r="B61" s="104" t="s">
        <v>37</v>
      </c>
      <c r="C61" s="120" t="s">
        <v>38</v>
      </c>
      <c r="D61" s="121"/>
      <c r="E61" s="122"/>
      <c r="F61" s="73"/>
      <c r="G61" s="74"/>
      <c r="H61" s="73"/>
      <c r="I61" s="74"/>
      <c r="J61" s="75"/>
      <c r="K61" s="76"/>
      <c r="L61" s="17">
        <f t="shared" ref="L61:L68" si="7">SUM(F61:K61)</f>
        <v>0</v>
      </c>
    </row>
    <row r="62" spans="1:12" ht="60" customHeight="1" thickBot="1">
      <c r="A62" s="8">
        <v>50</v>
      </c>
      <c r="B62" s="107"/>
      <c r="C62" s="112" t="s">
        <v>39</v>
      </c>
      <c r="D62" s="113"/>
      <c r="E62" s="114"/>
      <c r="F62" s="41"/>
      <c r="G62" s="39"/>
      <c r="H62" s="41"/>
      <c r="I62" s="39"/>
      <c r="J62" s="44"/>
      <c r="K62" s="47"/>
      <c r="L62" s="13">
        <f t="shared" si="7"/>
        <v>0</v>
      </c>
    </row>
    <row r="63" spans="1:12" ht="60" customHeight="1" thickBot="1">
      <c r="A63" s="8">
        <v>51</v>
      </c>
      <c r="B63" s="107"/>
      <c r="C63" s="112" t="s">
        <v>40</v>
      </c>
      <c r="D63" s="113"/>
      <c r="E63" s="114"/>
      <c r="F63" s="41"/>
      <c r="G63" s="39"/>
      <c r="H63" s="41"/>
      <c r="I63" s="39"/>
      <c r="J63" s="44"/>
      <c r="K63" s="47"/>
      <c r="L63" s="13">
        <f t="shared" si="7"/>
        <v>0</v>
      </c>
    </row>
    <row r="64" spans="1:12" ht="60" customHeight="1" thickBot="1">
      <c r="A64" s="8">
        <v>52</v>
      </c>
      <c r="B64" s="107"/>
      <c r="C64" s="112" t="s">
        <v>41</v>
      </c>
      <c r="D64" s="113"/>
      <c r="E64" s="114"/>
      <c r="F64" s="41"/>
      <c r="G64" s="39"/>
      <c r="H64" s="41"/>
      <c r="I64" s="39"/>
      <c r="J64" s="44"/>
      <c r="K64" s="47"/>
      <c r="L64" s="13">
        <f t="shared" si="7"/>
        <v>0</v>
      </c>
    </row>
    <row r="65" spans="1:12" ht="60" customHeight="1" thickBot="1">
      <c r="A65" s="11">
        <v>53</v>
      </c>
      <c r="B65" s="107"/>
      <c r="C65" s="127" t="s">
        <v>115</v>
      </c>
      <c r="D65" s="128"/>
      <c r="E65" s="129"/>
      <c r="F65" s="41"/>
      <c r="G65" s="39"/>
      <c r="H65" s="41"/>
      <c r="I65" s="39"/>
      <c r="J65" s="44"/>
      <c r="K65" s="47"/>
      <c r="L65" s="14">
        <f t="shared" si="7"/>
        <v>0</v>
      </c>
    </row>
    <row r="66" spans="1:12" ht="60" customHeight="1" thickBot="1">
      <c r="A66" s="32">
        <v>54</v>
      </c>
      <c r="B66" s="107"/>
      <c r="C66" s="130" t="s">
        <v>27</v>
      </c>
      <c r="D66" s="133"/>
      <c r="E66" s="134"/>
      <c r="F66" s="41"/>
      <c r="G66" s="39"/>
      <c r="H66" s="41"/>
      <c r="I66" s="39"/>
      <c r="J66" s="44"/>
      <c r="K66" s="47"/>
      <c r="L66" s="15">
        <f t="shared" si="7"/>
        <v>0</v>
      </c>
    </row>
    <row r="67" spans="1:12" ht="60" customHeight="1" thickBot="1">
      <c r="A67" s="8">
        <v>55</v>
      </c>
      <c r="B67" s="107"/>
      <c r="C67" s="112" t="s">
        <v>36</v>
      </c>
      <c r="D67" s="113"/>
      <c r="E67" s="114"/>
      <c r="F67" s="41"/>
      <c r="G67" s="39"/>
      <c r="H67" s="41"/>
      <c r="I67" s="39"/>
      <c r="J67" s="44"/>
      <c r="K67" s="47"/>
      <c r="L67" s="13">
        <f t="shared" si="7"/>
        <v>0</v>
      </c>
    </row>
    <row r="68" spans="1:12" ht="60" customHeight="1" thickBot="1">
      <c r="A68" s="53">
        <v>56</v>
      </c>
      <c r="B68" s="108"/>
      <c r="C68" s="115" t="s">
        <v>42</v>
      </c>
      <c r="D68" s="116"/>
      <c r="E68" s="117"/>
      <c r="F68" s="54"/>
      <c r="G68" s="55"/>
      <c r="H68" s="54"/>
      <c r="I68" s="55"/>
      <c r="J68" s="56"/>
      <c r="K68" s="57"/>
      <c r="L68" s="16">
        <f t="shared" si="7"/>
        <v>0</v>
      </c>
    </row>
    <row r="69" spans="1:12" ht="60" customHeight="1" thickTop="1" thickBot="1">
      <c r="A69" s="49">
        <v>57</v>
      </c>
      <c r="B69" s="101" t="s">
        <v>116</v>
      </c>
      <c r="C69" s="141" t="s">
        <v>43</v>
      </c>
      <c r="D69" s="142"/>
      <c r="E69" s="143"/>
      <c r="F69" s="50"/>
      <c r="G69" s="51"/>
      <c r="H69" s="50"/>
      <c r="I69" s="51"/>
      <c r="J69" s="45"/>
      <c r="K69" s="52"/>
      <c r="L69" s="12">
        <f t="shared" ref="L69:L80" si="8">SUM(F69:K69)</f>
        <v>0</v>
      </c>
    </row>
    <row r="70" spans="1:12" ht="60" customHeight="1" thickBot="1">
      <c r="A70" s="8">
        <v>58</v>
      </c>
      <c r="B70" s="102"/>
      <c r="C70" s="112" t="s">
        <v>44</v>
      </c>
      <c r="D70" s="113"/>
      <c r="E70" s="114"/>
      <c r="F70" s="41"/>
      <c r="G70" s="39"/>
      <c r="H70" s="41"/>
      <c r="I70" s="39"/>
      <c r="J70" s="44"/>
      <c r="K70" s="47"/>
      <c r="L70" s="13">
        <f t="shared" si="8"/>
        <v>0</v>
      </c>
    </row>
    <row r="71" spans="1:12" ht="62.1" customHeight="1" thickBot="1">
      <c r="A71" s="8">
        <v>59</v>
      </c>
      <c r="B71" s="102"/>
      <c r="C71" s="112" t="s">
        <v>45</v>
      </c>
      <c r="D71" s="113"/>
      <c r="E71" s="114"/>
      <c r="F71" s="41"/>
      <c r="G71" s="39"/>
      <c r="H71" s="41"/>
      <c r="I71" s="39"/>
      <c r="J71" s="44"/>
      <c r="K71" s="47"/>
      <c r="L71" s="13">
        <f t="shared" si="8"/>
        <v>0</v>
      </c>
    </row>
    <row r="72" spans="1:12" ht="62.1" customHeight="1" thickBot="1">
      <c r="A72" s="8">
        <v>60</v>
      </c>
      <c r="B72" s="102"/>
      <c r="C72" s="112" t="s">
        <v>117</v>
      </c>
      <c r="D72" s="113"/>
      <c r="E72" s="114"/>
      <c r="F72" s="41"/>
      <c r="G72" s="39"/>
      <c r="H72" s="41"/>
      <c r="I72" s="39"/>
      <c r="J72" s="44"/>
      <c r="K72" s="47"/>
      <c r="L72" s="13">
        <f t="shared" si="8"/>
        <v>0</v>
      </c>
    </row>
    <row r="73" spans="1:12" ht="62.1" customHeight="1" thickBot="1">
      <c r="A73" s="58">
        <v>61</v>
      </c>
      <c r="B73" s="103"/>
      <c r="C73" s="135" t="s">
        <v>27</v>
      </c>
      <c r="D73" s="136"/>
      <c r="E73" s="137"/>
      <c r="F73" s="59"/>
      <c r="G73" s="60"/>
      <c r="H73" s="59"/>
      <c r="I73" s="60"/>
      <c r="J73" s="61"/>
      <c r="K73" s="62"/>
      <c r="L73" s="63">
        <f t="shared" si="8"/>
        <v>0</v>
      </c>
    </row>
    <row r="74" spans="1:12" ht="60" customHeight="1" thickTop="1" thickBot="1">
      <c r="A74" s="72">
        <v>62</v>
      </c>
      <c r="B74" s="104" t="s">
        <v>142</v>
      </c>
      <c r="C74" s="120" t="s">
        <v>46</v>
      </c>
      <c r="D74" s="121"/>
      <c r="E74" s="122"/>
      <c r="F74" s="73"/>
      <c r="G74" s="74"/>
      <c r="H74" s="73"/>
      <c r="I74" s="74"/>
      <c r="J74" s="75"/>
      <c r="K74" s="76"/>
      <c r="L74" s="17">
        <f t="shared" si="8"/>
        <v>0</v>
      </c>
    </row>
    <row r="75" spans="1:12" ht="60" customHeight="1" thickBot="1">
      <c r="A75" s="8">
        <v>63</v>
      </c>
      <c r="B75" s="153"/>
      <c r="C75" s="112" t="s">
        <v>47</v>
      </c>
      <c r="D75" s="113"/>
      <c r="E75" s="114"/>
      <c r="F75" s="41"/>
      <c r="G75" s="39"/>
      <c r="H75" s="41"/>
      <c r="I75" s="39"/>
      <c r="J75" s="44"/>
      <c r="K75" s="47"/>
      <c r="L75" s="13">
        <f t="shared" si="8"/>
        <v>0</v>
      </c>
    </row>
    <row r="76" spans="1:12" ht="60" customHeight="1" thickBot="1">
      <c r="A76" s="8">
        <v>64</v>
      </c>
      <c r="B76" s="153"/>
      <c r="C76" s="112" t="s">
        <v>48</v>
      </c>
      <c r="D76" s="113"/>
      <c r="E76" s="114"/>
      <c r="F76" s="41"/>
      <c r="G76" s="39"/>
      <c r="H76" s="41"/>
      <c r="I76" s="39"/>
      <c r="J76" s="44"/>
      <c r="K76" s="47"/>
      <c r="L76" s="13">
        <f t="shared" si="8"/>
        <v>0</v>
      </c>
    </row>
    <row r="77" spans="1:12" ht="60" customHeight="1" thickBot="1">
      <c r="A77" s="8">
        <v>65</v>
      </c>
      <c r="B77" s="153"/>
      <c r="C77" s="112" t="s">
        <v>49</v>
      </c>
      <c r="D77" s="113"/>
      <c r="E77" s="114"/>
      <c r="F77" s="41"/>
      <c r="G77" s="39"/>
      <c r="H77" s="41"/>
      <c r="I77" s="39"/>
      <c r="J77" s="44"/>
      <c r="K77" s="47"/>
      <c r="L77" s="13">
        <f t="shared" si="8"/>
        <v>0</v>
      </c>
    </row>
    <row r="78" spans="1:12" ht="60" customHeight="1" thickBot="1">
      <c r="A78" s="8">
        <v>66</v>
      </c>
      <c r="B78" s="153"/>
      <c r="C78" s="112" t="s">
        <v>185</v>
      </c>
      <c r="D78" s="113"/>
      <c r="E78" s="114"/>
      <c r="F78" s="41"/>
      <c r="G78" s="39"/>
      <c r="H78" s="41"/>
      <c r="I78" s="39"/>
      <c r="J78" s="44"/>
      <c r="K78" s="47"/>
      <c r="L78" s="13">
        <f t="shared" si="8"/>
        <v>0</v>
      </c>
    </row>
    <row r="79" spans="1:12" ht="60" customHeight="1" thickBot="1">
      <c r="A79" s="8">
        <v>67</v>
      </c>
      <c r="B79" s="153"/>
      <c r="C79" s="112" t="s">
        <v>164</v>
      </c>
      <c r="D79" s="113"/>
      <c r="E79" s="114"/>
      <c r="F79" s="41"/>
      <c r="G79" s="39"/>
      <c r="H79" s="41"/>
      <c r="I79" s="39"/>
      <c r="J79" s="44"/>
      <c r="K79" s="47"/>
      <c r="L79" s="13">
        <f t="shared" si="8"/>
        <v>0</v>
      </c>
    </row>
    <row r="80" spans="1:12" ht="60" customHeight="1" thickBot="1">
      <c r="A80" s="53">
        <v>68</v>
      </c>
      <c r="B80" s="154"/>
      <c r="C80" s="115" t="s">
        <v>163</v>
      </c>
      <c r="D80" s="116"/>
      <c r="E80" s="117"/>
      <c r="F80" s="54"/>
      <c r="G80" s="55"/>
      <c r="H80" s="54"/>
      <c r="I80" s="55"/>
      <c r="J80" s="56"/>
      <c r="K80" s="57"/>
      <c r="L80" s="16">
        <f t="shared" si="8"/>
        <v>0</v>
      </c>
    </row>
    <row r="81" spans="1:12" ht="60" customHeight="1" thickTop="1" thickBot="1">
      <c r="A81" s="72">
        <v>69</v>
      </c>
      <c r="B81" s="104" t="s">
        <v>50</v>
      </c>
      <c r="C81" s="120" t="s">
        <v>51</v>
      </c>
      <c r="D81" s="121"/>
      <c r="E81" s="122"/>
      <c r="F81" s="73"/>
      <c r="G81" s="74"/>
      <c r="H81" s="73"/>
      <c r="I81" s="74"/>
      <c r="J81" s="75"/>
      <c r="K81" s="76"/>
      <c r="L81" s="17">
        <f>SUM(F81:K81)</f>
        <v>0</v>
      </c>
    </row>
    <row r="82" spans="1:12" ht="60" customHeight="1" thickBot="1">
      <c r="A82" s="8">
        <v>70</v>
      </c>
      <c r="B82" s="153"/>
      <c r="C82" s="112" t="s">
        <v>52</v>
      </c>
      <c r="D82" s="113"/>
      <c r="E82" s="114"/>
      <c r="F82" s="41"/>
      <c r="G82" s="39"/>
      <c r="H82" s="41"/>
      <c r="I82" s="39"/>
      <c r="J82" s="44"/>
      <c r="K82" s="47"/>
      <c r="L82" s="13">
        <f>SUM(F82:K82)</f>
        <v>0</v>
      </c>
    </row>
    <row r="83" spans="1:12" ht="60" customHeight="1" thickBot="1">
      <c r="A83" s="8">
        <v>71</v>
      </c>
      <c r="B83" s="153"/>
      <c r="C83" s="112" t="s">
        <v>53</v>
      </c>
      <c r="D83" s="113"/>
      <c r="E83" s="114"/>
      <c r="F83" s="41"/>
      <c r="G83" s="39"/>
      <c r="H83" s="41"/>
      <c r="I83" s="39"/>
      <c r="J83" s="44"/>
      <c r="K83" s="47"/>
      <c r="L83" s="13">
        <f>SUM(F83:K83)</f>
        <v>0</v>
      </c>
    </row>
    <row r="84" spans="1:12" ht="60" customHeight="1" thickBot="1">
      <c r="A84" s="11">
        <v>72</v>
      </c>
      <c r="B84" s="153"/>
      <c r="C84" s="127" t="s">
        <v>143</v>
      </c>
      <c r="D84" s="128"/>
      <c r="E84" s="129"/>
      <c r="F84" s="41"/>
      <c r="G84" s="39"/>
      <c r="H84" s="41"/>
      <c r="I84" s="39"/>
      <c r="J84" s="44"/>
      <c r="K84" s="47"/>
      <c r="L84" s="14">
        <f>SUM(F84:K84)</f>
        <v>0</v>
      </c>
    </row>
    <row r="85" spans="1:12" ht="78" customHeight="1" thickBot="1">
      <c r="A85" s="83">
        <v>73</v>
      </c>
      <c r="B85" s="154"/>
      <c r="C85" s="144" t="s">
        <v>162</v>
      </c>
      <c r="D85" s="145"/>
      <c r="E85" s="146"/>
      <c r="F85" s="84"/>
      <c r="G85" s="85"/>
      <c r="H85" s="84"/>
      <c r="I85" s="85"/>
      <c r="J85" s="86"/>
      <c r="K85" s="87"/>
      <c r="L85" s="88">
        <f>SUM(F85:K85)</f>
        <v>0</v>
      </c>
    </row>
    <row r="86" spans="1:12" ht="60" customHeight="1" thickTop="1" thickBot="1">
      <c r="A86" s="72">
        <v>74</v>
      </c>
      <c r="B86" s="104" t="s">
        <v>54</v>
      </c>
      <c r="C86" s="120" t="s">
        <v>55</v>
      </c>
      <c r="D86" s="121"/>
      <c r="E86" s="122"/>
      <c r="F86" s="73"/>
      <c r="G86" s="74"/>
      <c r="H86" s="73"/>
      <c r="I86" s="74"/>
      <c r="J86" s="75"/>
      <c r="K86" s="76"/>
      <c r="L86" s="17">
        <f t="shared" ref="L86:L91" si="9">SUM(F86:K86)</f>
        <v>0</v>
      </c>
    </row>
    <row r="87" spans="1:12" ht="60" customHeight="1" thickBot="1">
      <c r="A87" s="8">
        <v>75</v>
      </c>
      <c r="B87" s="153"/>
      <c r="C87" s="112" t="s">
        <v>56</v>
      </c>
      <c r="D87" s="113"/>
      <c r="E87" s="114"/>
      <c r="F87" s="41"/>
      <c r="G87" s="39"/>
      <c r="H87" s="41"/>
      <c r="I87" s="39"/>
      <c r="J87" s="44"/>
      <c r="K87" s="47"/>
      <c r="L87" s="13">
        <f t="shared" si="9"/>
        <v>0</v>
      </c>
    </row>
    <row r="88" spans="1:12" ht="60" customHeight="1" thickBot="1">
      <c r="A88" s="8">
        <v>76</v>
      </c>
      <c r="B88" s="153"/>
      <c r="C88" s="112" t="s">
        <v>57</v>
      </c>
      <c r="D88" s="113"/>
      <c r="E88" s="114"/>
      <c r="F88" s="41"/>
      <c r="G88" s="39"/>
      <c r="H88" s="41"/>
      <c r="I88" s="39"/>
      <c r="J88" s="44"/>
      <c r="K88" s="47"/>
      <c r="L88" s="13">
        <f t="shared" si="9"/>
        <v>0</v>
      </c>
    </row>
    <row r="89" spans="1:12" ht="60" customHeight="1" thickBot="1">
      <c r="A89" s="58">
        <v>77</v>
      </c>
      <c r="B89" s="153"/>
      <c r="C89" s="135" t="s">
        <v>170</v>
      </c>
      <c r="D89" s="136"/>
      <c r="E89" s="137"/>
      <c r="F89" s="59"/>
      <c r="G89" s="60"/>
      <c r="H89" s="59"/>
      <c r="I89" s="60"/>
      <c r="J89" s="61"/>
      <c r="K89" s="62"/>
      <c r="L89" s="63">
        <f t="shared" si="9"/>
        <v>0</v>
      </c>
    </row>
    <row r="90" spans="1:12" ht="60" customHeight="1" thickBot="1">
      <c r="A90" s="89">
        <v>78</v>
      </c>
      <c r="B90" s="153"/>
      <c r="C90" s="138" t="s">
        <v>120</v>
      </c>
      <c r="D90" s="139"/>
      <c r="E90" s="140"/>
      <c r="F90" s="41"/>
      <c r="G90" s="39"/>
      <c r="H90" s="41"/>
      <c r="I90" s="39"/>
      <c r="J90" s="44"/>
      <c r="K90" s="47"/>
      <c r="L90" s="90">
        <f t="shared" si="9"/>
        <v>0</v>
      </c>
    </row>
    <row r="91" spans="1:12" ht="60" customHeight="1" thickBot="1">
      <c r="A91" s="91">
        <v>79</v>
      </c>
      <c r="B91" s="154"/>
      <c r="C91" s="147" t="s">
        <v>58</v>
      </c>
      <c r="D91" s="148"/>
      <c r="E91" s="149"/>
      <c r="F91" s="92"/>
      <c r="G91" s="93"/>
      <c r="H91" s="92"/>
      <c r="I91" s="93"/>
      <c r="J91" s="94"/>
      <c r="K91" s="95"/>
      <c r="L91" s="77">
        <f t="shared" si="9"/>
        <v>0</v>
      </c>
    </row>
    <row r="92" spans="1:12" ht="60" customHeight="1" thickTop="1" thickBot="1">
      <c r="A92" s="72">
        <v>80</v>
      </c>
      <c r="B92" s="104" t="s">
        <v>59</v>
      </c>
      <c r="C92" s="120" t="s">
        <v>60</v>
      </c>
      <c r="D92" s="121"/>
      <c r="E92" s="122"/>
      <c r="F92" s="73"/>
      <c r="G92" s="74"/>
      <c r="H92" s="73"/>
      <c r="I92" s="74"/>
      <c r="J92" s="75"/>
      <c r="K92" s="76"/>
      <c r="L92" s="17">
        <f t="shared" ref="L92:L97" si="10">SUM(F92:K92)</f>
        <v>0</v>
      </c>
    </row>
    <row r="93" spans="1:12" ht="60" customHeight="1" thickBot="1">
      <c r="A93" s="8">
        <v>81</v>
      </c>
      <c r="B93" s="153"/>
      <c r="C93" s="112" t="s">
        <v>121</v>
      </c>
      <c r="D93" s="113"/>
      <c r="E93" s="114"/>
      <c r="F93" s="41"/>
      <c r="G93" s="39"/>
      <c r="H93" s="41"/>
      <c r="I93" s="39"/>
      <c r="J93" s="44"/>
      <c r="K93" s="47"/>
      <c r="L93" s="13">
        <f t="shared" si="10"/>
        <v>0</v>
      </c>
    </row>
    <row r="94" spans="1:12" ht="60" customHeight="1" thickBot="1">
      <c r="A94" s="8">
        <v>82</v>
      </c>
      <c r="B94" s="153"/>
      <c r="C94" s="112" t="s">
        <v>122</v>
      </c>
      <c r="D94" s="113"/>
      <c r="E94" s="114"/>
      <c r="F94" s="41"/>
      <c r="G94" s="39"/>
      <c r="H94" s="41"/>
      <c r="I94" s="39"/>
      <c r="J94" s="44"/>
      <c r="K94" s="47"/>
      <c r="L94" s="13">
        <f t="shared" si="10"/>
        <v>0</v>
      </c>
    </row>
    <row r="95" spans="1:12" ht="60" customHeight="1" thickBot="1">
      <c r="A95" s="8">
        <v>83</v>
      </c>
      <c r="B95" s="153"/>
      <c r="C95" s="112" t="s">
        <v>123</v>
      </c>
      <c r="D95" s="113"/>
      <c r="E95" s="114"/>
      <c r="F95" s="41"/>
      <c r="G95" s="39"/>
      <c r="H95" s="41"/>
      <c r="I95" s="39"/>
      <c r="J95" s="44"/>
      <c r="K95" s="47"/>
      <c r="L95" s="13">
        <f t="shared" si="10"/>
        <v>0</v>
      </c>
    </row>
    <row r="96" spans="1:12" ht="60" customHeight="1" thickBot="1">
      <c r="A96" s="8">
        <v>84</v>
      </c>
      <c r="B96" s="153"/>
      <c r="C96" s="112" t="s">
        <v>61</v>
      </c>
      <c r="D96" s="113"/>
      <c r="E96" s="114"/>
      <c r="F96" s="41"/>
      <c r="G96" s="39"/>
      <c r="H96" s="41"/>
      <c r="I96" s="39"/>
      <c r="J96" s="44"/>
      <c r="K96" s="47"/>
      <c r="L96" s="13">
        <f t="shared" si="10"/>
        <v>0</v>
      </c>
    </row>
    <row r="97" spans="1:12" ht="60" customHeight="1" thickBot="1">
      <c r="A97" s="53">
        <v>85</v>
      </c>
      <c r="B97" s="154"/>
      <c r="C97" s="115" t="s">
        <v>66</v>
      </c>
      <c r="D97" s="116"/>
      <c r="E97" s="117"/>
      <c r="F97" s="54"/>
      <c r="G97" s="55"/>
      <c r="H97" s="54"/>
      <c r="I97" s="55"/>
      <c r="J97" s="56"/>
      <c r="K97" s="57"/>
      <c r="L97" s="16">
        <f t="shared" si="10"/>
        <v>0</v>
      </c>
    </row>
    <row r="98" spans="1:12" ht="60" customHeight="1" thickTop="1" thickBot="1">
      <c r="A98" s="72">
        <v>86</v>
      </c>
      <c r="B98" s="104" t="s">
        <v>124</v>
      </c>
      <c r="C98" s="120" t="s">
        <v>63</v>
      </c>
      <c r="D98" s="121"/>
      <c r="E98" s="122"/>
      <c r="F98" s="73"/>
      <c r="G98" s="74"/>
      <c r="H98" s="73"/>
      <c r="I98" s="74"/>
      <c r="J98" s="75"/>
      <c r="K98" s="76"/>
      <c r="L98" s="17">
        <f t="shared" ref="L98:L103" si="11">SUM(F98:K98)</f>
        <v>0</v>
      </c>
    </row>
    <row r="99" spans="1:12" ht="60" customHeight="1" thickBot="1">
      <c r="A99" s="8">
        <v>87</v>
      </c>
      <c r="B99" s="153"/>
      <c r="C99" s="112" t="s">
        <v>62</v>
      </c>
      <c r="D99" s="113"/>
      <c r="E99" s="114"/>
      <c r="F99" s="41"/>
      <c r="G99" s="39"/>
      <c r="H99" s="41"/>
      <c r="I99" s="39"/>
      <c r="J99" s="44"/>
      <c r="K99" s="47"/>
      <c r="L99" s="13">
        <f t="shared" si="11"/>
        <v>0</v>
      </c>
    </row>
    <row r="100" spans="1:12" ht="60" customHeight="1" thickBot="1">
      <c r="A100" s="8">
        <v>88</v>
      </c>
      <c r="B100" s="153"/>
      <c r="C100" s="112" t="s">
        <v>64</v>
      </c>
      <c r="D100" s="113"/>
      <c r="E100" s="114"/>
      <c r="F100" s="41"/>
      <c r="G100" s="39"/>
      <c r="H100" s="41"/>
      <c r="I100" s="39"/>
      <c r="J100" s="44"/>
      <c r="K100" s="47"/>
      <c r="L100" s="13">
        <f t="shared" si="11"/>
        <v>0</v>
      </c>
    </row>
    <row r="101" spans="1:12" ht="60" customHeight="1" thickBot="1">
      <c r="A101" s="8">
        <v>89</v>
      </c>
      <c r="B101" s="153"/>
      <c r="C101" s="112" t="s">
        <v>144</v>
      </c>
      <c r="D101" s="113"/>
      <c r="E101" s="114"/>
      <c r="F101" s="41"/>
      <c r="G101" s="39"/>
      <c r="H101" s="41"/>
      <c r="I101" s="39"/>
      <c r="J101" s="44"/>
      <c r="K101" s="47"/>
      <c r="L101" s="13">
        <f t="shared" si="11"/>
        <v>0</v>
      </c>
    </row>
    <row r="102" spans="1:12" ht="60" customHeight="1" thickBot="1">
      <c r="A102" s="8">
        <v>90</v>
      </c>
      <c r="B102" s="153"/>
      <c r="C102" s="112" t="s">
        <v>65</v>
      </c>
      <c r="D102" s="113"/>
      <c r="E102" s="114"/>
      <c r="F102" s="41"/>
      <c r="G102" s="39"/>
      <c r="H102" s="41"/>
      <c r="I102" s="39"/>
      <c r="J102" s="44"/>
      <c r="K102" s="47"/>
      <c r="L102" s="13">
        <f t="shared" si="11"/>
        <v>0</v>
      </c>
    </row>
    <row r="103" spans="1:12" ht="60" customHeight="1" thickBot="1">
      <c r="A103" s="53">
        <v>91</v>
      </c>
      <c r="B103" s="154"/>
      <c r="C103" s="115" t="s">
        <v>125</v>
      </c>
      <c r="D103" s="116"/>
      <c r="E103" s="117"/>
      <c r="F103" s="54"/>
      <c r="G103" s="55"/>
      <c r="H103" s="54"/>
      <c r="I103" s="55"/>
      <c r="J103" s="56"/>
      <c r="K103" s="57"/>
      <c r="L103" s="16">
        <f t="shared" si="11"/>
        <v>0</v>
      </c>
    </row>
    <row r="104" spans="1:12" ht="60" customHeight="1" thickTop="1" thickBot="1">
      <c r="A104" s="72">
        <v>92</v>
      </c>
      <c r="B104" s="104" t="s">
        <v>89</v>
      </c>
      <c r="C104" s="120" t="s">
        <v>67</v>
      </c>
      <c r="D104" s="121"/>
      <c r="E104" s="122"/>
      <c r="F104" s="73"/>
      <c r="G104" s="74"/>
      <c r="H104" s="73"/>
      <c r="I104" s="74"/>
      <c r="J104" s="75"/>
      <c r="K104" s="76"/>
      <c r="L104" s="17">
        <f t="shared" ref="L104:L109" si="12">SUM(F104:K104)</f>
        <v>0</v>
      </c>
    </row>
    <row r="105" spans="1:12" ht="60" customHeight="1" thickBot="1">
      <c r="A105" s="8">
        <v>93</v>
      </c>
      <c r="B105" s="107"/>
      <c r="C105" s="112" t="s">
        <v>165</v>
      </c>
      <c r="D105" s="113"/>
      <c r="E105" s="114"/>
      <c r="F105" s="41"/>
      <c r="G105" s="39"/>
      <c r="H105" s="41"/>
      <c r="I105" s="39"/>
      <c r="J105" s="44"/>
      <c r="K105" s="47"/>
      <c r="L105" s="13">
        <f t="shared" si="12"/>
        <v>0</v>
      </c>
    </row>
    <row r="106" spans="1:12" ht="60" customHeight="1" thickBot="1">
      <c r="A106" s="8">
        <v>94</v>
      </c>
      <c r="B106" s="107"/>
      <c r="C106" s="112" t="s">
        <v>68</v>
      </c>
      <c r="D106" s="113"/>
      <c r="E106" s="114"/>
      <c r="F106" s="41"/>
      <c r="G106" s="39"/>
      <c r="H106" s="41"/>
      <c r="I106" s="39"/>
      <c r="J106" s="44"/>
      <c r="K106" s="47"/>
      <c r="L106" s="13">
        <f t="shared" si="12"/>
        <v>0</v>
      </c>
    </row>
    <row r="107" spans="1:12" ht="60" customHeight="1" thickBot="1">
      <c r="A107" s="8">
        <v>95</v>
      </c>
      <c r="B107" s="107"/>
      <c r="C107" s="112" t="s">
        <v>69</v>
      </c>
      <c r="D107" s="113"/>
      <c r="E107" s="114"/>
      <c r="F107" s="41"/>
      <c r="G107" s="39"/>
      <c r="H107" s="41"/>
      <c r="I107" s="39"/>
      <c r="J107" s="44"/>
      <c r="K107" s="47"/>
      <c r="L107" s="13">
        <f t="shared" si="12"/>
        <v>0</v>
      </c>
    </row>
    <row r="108" spans="1:12" ht="60" customHeight="1" thickBot="1">
      <c r="A108" s="8">
        <v>96</v>
      </c>
      <c r="B108" s="107"/>
      <c r="C108" s="112" t="s">
        <v>70</v>
      </c>
      <c r="D108" s="113"/>
      <c r="E108" s="114"/>
      <c r="F108" s="41"/>
      <c r="G108" s="39"/>
      <c r="H108" s="41"/>
      <c r="I108" s="39"/>
      <c r="J108" s="44"/>
      <c r="K108" s="47"/>
      <c r="L108" s="13">
        <f t="shared" si="12"/>
        <v>0</v>
      </c>
    </row>
    <row r="109" spans="1:12" ht="60" customHeight="1" thickBot="1">
      <c r="A109" s="53">
        <v>97</v>
      </c>
      <c r="B109" s="108"/>
      <c r="C109" s="115" t="s">
        <v>71</v>
      </c>
      <c r="D109" s="116"/>
      <c r="E109" s="117"/>
      <c r="F109" s="54"/>
      <c r="G109" s="55"/>
      <c r="H109" s="54"/>
      <c r="I109" s="55"/>
      <c r="J109" s="56"/>
      <c r="K109" s="57"/>
      <c r="L109" s="16">
        <f t="shared" si="12"/>
        <v>0</v>
      </c>
    </row>
    <row r="110" spans="1:12" ht="60" customHeight="1" thickTop="1" thickBot="1">
      <c r="A110" s="72">
        <v>98</v>
      </c>
      <c r="B110" s="101" t="s">
        <v>72</v>
      </c>
      <c r="C110" s="120" t="s">
        <v>4</v>
      </c>
      <c r="D110" s="121"/>
      <c r="E110" s="122"/>
      <c r="F110" s="73"/>
      <c r="G110" s="74"/>
      <c r="H110" s="73"/>
      <c r="I110" s="74"/>
      <c r="J110" s="75"/>
      <c r="K110" s="76"/>
      <c r="L110" s="17">
        <f t="shared" ref="L110:L122" si="13">SUM(F110:K110)</f>
        <v>0</v>
      </c>
    </row>
    <row r="111" spans="1:12" ht="60" customHeight="1" thickBot="1">
      <c r="A111" s="58">
        <v>99</v>
      </c>
      <c r="B111" s="102"/>
      <c r="C111" s="135" t="s">
        <v>126</v>
      </c>
      <c r="D111" s="136"/>
      <c r="E111" s="137"/>
      <c r="F111" s="59"/>
      <c r="G111" s="60"/>
      <c r="H111" s="59"/>
      <c r="I111" s="60"/>
      <c r="J111" s="61"/>
      <c r="K111" s="62"/>
      <c r="L111" s="63">
        <f t="shared" si="13"/>
        <v>0</v>
      </c>
    </row>
    <row r="112" spans="1:12" ht="60" customHeight="1" thickBot="1">
      <c r="A112" s="89">
        <v>100</v>
      </c>
      <c r="B112" s="102"/>
      <c r="C112" s="138" t="s">
        <v>73</v>
      </c>
      <c r="D112" s="139"/>
      <c r="E112" s="140"/>
      <c r="F112" s="41"/>
      <c r="G112" s="39"/>
      <c r="H112" s="41"/>
      <c r="I112" s="39"/>
      <c r="J112" s="44"/>
      <c r="K112" s="47"/>
      <c r="L112" s="90">
        <f t="shared" si="13"/>
        <v>0</v>
      </c>
    </row>
    <row r="113" spans="1:12" ht="60" customHeight="1" thickBot="1">
      <c r="A113" s="89">
        <v>101</v>
      </c>
      <c r="B113" s="216"/>
      <c r="C113" s="138" t="s">
        <v>74</v>
      </c>
      <c r="D113" s="139"/>
      <c r="E113" s="140"/>
      <c r="F113" s="41"/>
      <c r="G113" s="39"/>
      <c r="H113" s="41"/>
      <c r="I113" s="39"/>
      <c r="J113" s="44"/>
      <c r="K113" s="47"/>
      <c r="L113" s="90">
        <f t="shared" si="13"/>
        <v>0</v>
      </c>
    </row>
    <row r="114" spans="1:12" ht="60" customHeight="1" thickBot="1">
      <c r="A114" s="49">
        <v>102</v>
      </c>
      <c r="B114" s="102" t="s">
        <v>72</v>
      </c>
      <c r="C114" s="141" t="s">
        <v>75</v>
      </c>
      <c r="D114" s="142"/>
      <c r="E114" s="143"/>
      <c r="F114" s="50"/>
      <c r="G114" s="51"/>
      <c r="H114" s="50"/>
      <c r="I114" s="51"/>
      <c r="J114" s="45"/>
      <c r="K114" s="52"/>
      <c r="L114" s="12">
        <f t="shared" si="13"/>
        <v>0</v>
      </c>
    </row>
    <row r="115" spans="1:12" ht="60" customHeight="1" thickBot="1">
      <c r="A115" s="8">
        <v>103</v>
      </c>
      <c r="B115" s="102"/>
      <c r="C115" s="112" t="s">
        <v>76</v>
      </c>
      <c r="D115" s="113"/>
      <c r="E115" s="114"/>
      <c r="F115" s="41"/>
      <c r="G115" s="39"/>
      <c r="H115" s="41"/>
      <c r="I115" s="39"/>
      <c r="J115" s="44"/>
      <c r="K115" s="47"/>
      <c r="L115" s="13">
        <f t="shared" si="13"/>
        <v>0</v>
      </c>
    </row>
    <row r="116" spans="1:12" ht="60" customHeight="1" thickBot="1">
      <c r="A116" s="8">
        <v>104</v>
      </c>
      <c r="B116" s="102"/>
      <c r="C116" s="112" t="s">
        <v>77</v>
      </c>
      <c r="D116" s="113"/>
      <c r="E116" s="114"/>
      <c r="F116" s="41"/>
      <c r="G116" s="39"/>
      <c r="H116" s="41"/>
      <c r="I116" s="39"/>
      <c r="J116" s="44"/>
      <c r="K116" s="47"/>
      <c r="L116" s="13">
        <f t="shared" si="13"/>
        <v>0</v>
      </c>
    </row>
    <row r="117" spans="1:12" ht="60" customHeight="1" thickBot="1">
      <c r="A117" s="8">
        <v>105</v>
      </c>
      <c r="B117" s="102"/>
      <c r="C117" s="112" t="s">
        <v>166</v>
      </c>
      <c r="D117" s="113"/>
      <c r="E117" s="114"/>
      <c r="F117" s="41"/>
      <c r="G117" s="39"/>
      <c r="H117" s="41"/>
      <c r="I117" s="39"/>
      <c r="J117" s="44"/>
      <c r="K117" s="47"/>
      <c r="L117" s="13">
        <f t="shared" si="13"/>
        <v>0</v>
      </c>
    </row>
    <row r="118" spans="1:12" ht="60" customHeight="1" thickBot="1">
      <c r="A118" s="8">
        <v>106</v>
      </c>
      <c r="B118" s="102"/>
      <c r="C118" s="112" t="s">
        <v>127</v>
      </c>
      <c r="D118" s="113"/>
      <c r="E118" s="114"/>
      <c r="F118" s="41"/>
      <c r="G118" s="39"/>
      <c r="H118" s="41"/>
      <c r="I118" s="39"/>
      <c r="J118" s="44"/>
      <c r="K118" s="47"/>
      <c r="L118" s="13">
        <f t="shared" si="13"/>
        <v>0</v>
      </c>
    </row>
    <row r="119" spans="1:12" ht="60" customHeight="1" thickBot="1">
      <c r="A119" s="8">
        <v>107</v>
      </c>
      <c r="B119" s="102"/>
      <c r="C119" s="112" t="s">
        <v>173</v>
      </c>
      <c r="D119" s="113"/>
      <c r="E119" s="114"/>
      <c r="F119" s="41"/>
      <c r="G119" s="39"/>
      <c r="H119" s="41"/>
      <c r="I119" s="39"/>
      <c r="J119" s="44"/>
      <c r="K119" s="47"/>
      <c r="L119" s="13">
        <f t="shared" si="13"/>
        <v>0</v>
      </c>
    </row>
    <row r="120" spans="1:12" ht="60" customHeight="1" thickBot="1">
      <c r="A120" s="8">
        <v>108</v>
      </c>
      <c r="B120" s="102"/>
      <c r="C120" s="112" t="s">
        <v>78</v>
      </c>
      <c r="D120" s="113"/>
      <c r="E120" s="114"/>
      <c r="F120" s="41"/>
      <c r="G120" s="39"/>
      <c r="H120" s="41"/>
      <c r="I120" s="39"/>
      <c r="J120" s="44"/>
      <c r="K120" s="47"/>
      <c r="L120" s="13">
        <f t="shared" si="13"/>
        <v>0</v>
      </c>
    </row>
    <row r="121" spans="1:12" ht="60" customHeight="1" thickBot="1">
      <c r="A121" s="8">
        <v>109</v>
      </c>
      <c r="B121" s="102"/>
      <c r="C121" s="112" t="s">
        <v>128</v>
      </c>
      <c r="D121" s="113"/>
      <c r="E121" s="114"/>
      <c r="F121" s="41"/>
      <c r="G121" s="39"/>
      <c r="H121" s="41"/>
      <c r="I121" s="39"/>
      <c r="J121" s="44"/>
      <c r="K121" s="47"/>
      <c r="L121" s="13">
        <f t="shared" si="13"/>
        <v>0</v>
      </c>
    </row>
    <row r="122" spans="1:12" ht="60" customHeight="1" thickBot="1">
      <c r="A122" s="53">
        <v>110</v>
      </c>
      <c r="B122" s="103"/>
      <c r="C122" s="115" t="s">
        <v>129</v>
      </c>
      <c r="D122" s="116"/>
      <c r="E122" s="117"/>
      <c r="F122" s="54"/>
      <c r="G122" s="55"/>
      <c r="H122" s="54"/>
      <c r="I122" s="55"/>
      <c r="J122" s="56"/>
      <c r="K122" s="57"/>
      <c r="L122" s="16">
        <f t="shared" si="13"/>
        <v>0</v>
      </c>
    </row>
    <row r="123" spans="1:12" ht="60" customHeight="1" thickTop="1" thickBot="1">
      <c r="A123" s="72">
        <v>111</v>
      </c>
      <c r="B123" s="101" t="s">
        <v>79</v>
      </c>
      <c r="C123" s="120" t="s">
        <v>80</v>
      </c>
      <c r="D123" s="121"/>
      <c r="E123" s="122"/>
      <c r="F123" s="73"/>
      <c r="G123" s="74"/>
      <c r="H123" s="73"/>
      <c r="I123" s="74"/>
      <c r="J123" s="75"/>
      <c r="K123" s="76"/>
      <c r="L123" s="17">
        <f t="shared" ref="L123:L128" si="14">SUM(F123:K123)</f>
        <v>0</v>
      </c>
    </row>
    <row r="124" spans="1:12" ht="60" customHeight="1" thickBot="1">
      <c r="A124" s="8">
        <v>112</v>
      </c>
      <c r="B124" s="102"/>
      <c r="C124" s="112" t="s">
        <v>19</v>
      </c>
      <c r="D124" s="113"/>
      <c r="E124" s="114"/>
      <c r="F124" s="41"/>
      <c r="G124" s="39"/>
      <c r="H124" s="41"/>
      <c r="I124" s="39"/>
      <c r="J124" s="44"/>
      <c r="K124" s="47"/>
      <c r="L124" s="13">
        <f t="shared" si="14"/>
        <v>0</v>
      </c>
    </row>
    <row r="125" spans="1:12" ht="60" customHeight="1" thickBot="1">
      <c r="A125" s="11">
        <v>113</v>
      </c>
      <c r="B125" s="216"/>
      <c r="C125" s="127" t="s">
        <v>147</v>
      </c>
      <c r="D125" s="128"/>
      <c r="E125" s="129"/>
      <c r="F125" s="41"/>
      <c r="G125" s="39"/>
      <c r="H125" s="41"/>
      <c r="I125" s="39"/>
      <c r="J125" s="44"/>
      <c r="K125" s="47"/>
      <c r="L125" s="14">
        <f t="shared" si="14"/>
        <v>0</v>
      </c>
    </row>
    <row r="126" spans="1:12" ht="60" customHeight="1" thickBot="1">
      <c r="A126" s="32">
        <v>114</v>
      </c>
      <c r="B126" s="229" t="s">
        <v>79</v>
      </c>
      <c r="C126" s="130" t="s">
        <v>81</v>
      </c>
      <c r="D126" s="133"/>
      <c r="E126" s="134"/>
      <c r="F126" s="41"/>
      <c r="G126" s="39"/>
      <c r="H126" s="41"/>
      <c r="I126" s="39"/>
      <c r="J126" s="44"/>
      <c r="K126" s="47"/>
      <c r="L126" s="15">
        <f t="shared" si="14"/>
        <v>0</v>
      </c>
    </row>
    <row r="127" spans="1:12" ht="60" customHeight="1" thickBot="1">
      <c r="A127" s="8">
        <v>115</v>
      </c>
      <c r="B127" s="102"/>
      <c r="C127" s="112" t="s">
        <v>130</v>
      </c>
      <c r="D127" s="113"/>
      <c r="E127" s="114"/>
      <c r="F127" s="41"/>
      <c r="G127" s="39"/>
      <c r="H127" s="41"/>
      <c r="I127" s="39"/>
      <c r="J127" s="44"/>
      <c r="K127" s="47"/>
      <c r="L127" s="13">
        <f t="shared" si="14"/>
        <v>0</v>
      </c>
    </row>
    <row r="128" spans="1:12" ht="60" customHeight="1" thickBot="1">
      <c r="A128" s="53">
        <v>116</v>
      </c>
      <c r="B128" s="103"/>
      <c r="C128" s="115" t="s">
        <v>131</v>
      </c>
      <c r="D128" s="116"/>
      <c r="E128" s="117"/>
      <c r="F128" s="54"/>
      <c r="G128" s="55"/>
      <c r="H128" s="54"/>
      <c r="I128" s="55"/>
      <c r="J128" s="56"/>
      <c r="K128" s="57"/>
      <c r="L128" s="16">
        <f t="shared" si="14"/>
        <v>0</v>
      </c>
    </row>
    <row r="129" spans="1:12" ht="60" customHeight="1" thickTop="1" thickBot="1">
      <c r="A129" s="72">
        <v>117</v>
      </c>
      <c r="B129" s="101" t="s">
        <v>140</v>
      </c>
      <c r="C129" s="120" t="s">
        <v>55</v>
      </c>
      <c r="D129" s="121"/>
      <c r="E129" s="122"/>
      <c r="F129" s="73"/>
      <c r="G129" s="74"/>
      <c r="H129" s="73"/>
      <c r="I129" s="74"/>
      <c r="J129" s="75"/>
      <c r="K129" s="76"/>
      <c r="L129" s="17">
        <f t="shared" ref="L129:L137" si="15">SUM(F129:K129)</f>
        <v>0</v>
      </c>
    </row>
    <row r="130" spans="1:12" ht="60" customHeight="1" thickBot="1">
      <c r="A130" s="53">
        <v>118</v>
      </c>
      <c r="B130" s="103"/>
      <c r="C130" s="115" t="s">
        <v>186</v>
      </c>
      <c r="D130" s="116"/>
      <c r="E130" s="117"/>
      <c r="F130" s="54"/>
      <c r="G130" s="55"/>
      <c r="H130" s="54"/>
      <c r="I130" s="55"/>
      <c r="J130" s="56"/>
      <c r="K130" s="57"/>
      <c r="L130" s="16">
        <f t="shared" si="15"/>
        <v>0</v>
      </c>
    </row>
    <row r="131" spans="1:12" ht="60" customHeight="1" thickTop="1" thickBot="1">
      <c r="A131" s="72">
        <v>119</v>
      </c>
      <c r="B131" s="104" t="s">
        <v>187</v>
      </c>
      <c r="C131" s="120" t="s">
        <v>167</v>
      </c>
      <c r="D131" s="121"/>
      <c r="E131" s="122"/>
      <c r="F131" s="73"/>
      <c r="G131" s="74"/>
      <c r="H131" s="73"/>
      <c r="I131" s="74"/>
      <c r="J131" s="75"/>
      <c r="K131" s="76"/>
      <c r="L131" s="17">
        <f t="shared" si="15"/>
        <v>0</v>
      </c>
    </row>
    <row r="132" spans="1:12" ht="60" customHeight="1" thickBot="1">
      <c r="A132" s="8">
        <v>120</v>
      </c>
      <c r="B132" s="153"/>
      <c r="C132" s="112" t="s">
        <v>82</v>
      </c>
      <c r="D132" s="113"/>
      <c r="E132" s="114"/>
      <c r="F132" s="41"/>
      <c r="G132" s="39"/>
      <c r="H132" s="41"/>
      <c r="I132" s="39"/>
      <c r="J132" s="44"/>
      <c r="K132" s="47"/>
      <c r="L132" s="13">
        <f t="shared" si="15"/>
        <v>0</v>
      </c>
    </row>
    <row r="133" spans="1:12" ht="60" customHeight="1" thickBot="1">
      <c r="A133" s="8">
        <v>121</v>
      </c>
      <c r="B133" s="153"/>
      <c r="C133" s="112" t="s">
        <v>83</v>
      </c>
      <c r="D133" s="113"/>
      <c r="E133" s="114"/>
      <c r="F133" s="41"/>
      <c r="G133" s="39"/>
      <c r="H133" s="41"/>
      <c r="I133" s="39"/>
      <c r="J133" s="44"/>
      <c r="K133" s="47"/>
      <c r="L133" s="13">
        <f t="shared" si="15"/>
        <v>0</v>
      </c>
    </row>
    <row r="134" spans="1:12" ht="60" customHeight="1" thickBot="1">
      <c r="A134" s="8">
        <v>122</v>
      </c>
      <c r="B134" s="153"/>
      <c r="C134" s="112" t="s">
        <v>132</v>
      </c>
      <c r="D134" s="113"/>
      <c r="E134" s="114"/>
      <c r="F134" s="41"/>
      <c r="G134" s="39"/>
      <c r="H134" s="41"/>
      <c r="I134" s="39"/>
      <c r="J134" s="44"/>
      <c r="K134" s="47"/>
      <c r="L134" s="13">
        <f t="shared" si="15"/>
        <v>0</v>
      </c>
    </row>
    <row r="135" spans="1:12" ht="60" customHeight="1" thickBot="1">
      <c r="A135" s="8">
        <v>123</v>
      </c>
      <c r="B135" s="153"/>
      <c r="C135" s="112" t="s">
        <v>133</v>
      </c>
      <c r="D135" s="113"/>
      <c r="E135" s="114"/>
      <c r="F135" s="41"/>
      <c r="G135" s="39"/>
      <c r="H135" s="41"/>
      <c r="I135" s="39"/>
      <c r="J135" s="44"/>
      <c r="K135" s="47"/>
      <c r="L135" s="13">
        <f t="shared" si="15"/>
        <v>0</v>
      </c>
    </row>
    <row r="136" spans="1:12" ht="60" customHeight="1" thickBot="1">
      <c r="A136" s="8">
        <v>124</v>
      </c>
      <c r="B136" s="153"/>
      <c r="C136" s="112" t="s">
        <v>84</v>
      </c>
      <c r="D136" s="113"/>
      <c r="E136" s="114"/>
      <c r="F136" s="41"/>
      <c r="G136" s="39"/>
      <c r="H136" s="41"/>
      <c r="I136" s="39"/>
      <c r="J136" s="44"/>
      <c r="K136" s="47"/>
      <c r="L136" s="13">
        <f t="shared" si="15"/>
        <v>0</v>
      </c>
    </row>
    <row r="137" spans="1:12" ht="60" customHeight="1" thickBot="1">
      <c r="A137" s="53">
        <v>125</v>
      </c>
      <c r="B137" s="154"/>
      <c r="C137" s="115" t="s">
        <v>85</v>
      </c>
      <c r="D137" s="116"/>
      <c r="E137" s="117"/>
      <c r="F137" s="54"/>
      <c r="G137" s="55"/>
      <c r="H137" s="54"/>
      <c r="I137" s="55"/>
      <c r="J137" s="56"/>
      <c r="K137" s="57"/>
      <c r="L137" s="16">
        <f t="shared" si="15"/>
        <v>0</v>
      </c>
    </row>
    <row r="138" spans="1:12" ht="60" customHeight="1" thickTop="1" thickBot="1">
      <c r="A138" s="72">
        <v>126</v>
      </c>
      <c r="B138" s="104" t="s">
        <v>86</v>
      </c>
      <c r="C138" s="120" t="s">
        <v>134</v>
      </c>
      <c r="D138" s="121"/>
      <c r="E138" s="122"/>
      <c r="F138" s="73"/>
      <c r="G138" s="74"/>
      <c r="H138" s="73"/>
      <c r="I138" s="74"/>
      <c r="J138" s="75"/>
      <c r="K138" s="76"/>
      <c r="L138" s="17">
        <f>SUM(F138:K138)</f>
        <v>0</v>
      </c>
    </row>
    <row r="139" spans="1:12" ht="60" customHeight="1" thickBot="1">
      <c r="A139" s="11">
        <v>127</v>
      </c>
      <c r="B139" s="158"/>
      <c r="C139" s="127" t="s">
        <v>88</v>
      </c>
      <c r="D139" s="128"/>
      <c r="E139" s="129"/>
      <c r="F139" s="41"/>
      <c r="G139" s="39"/>
      <c r="H139" s="41"/>
      <c r="I139" s="39"/>
      <c r="J139" s="44"/>
      <c r="K139" s="47"/>
      <c r="L139" s="14">
        <f>SUM(F139:K139)</f>
        <v>0</v>
      </c>
    </row>
    <row r="140" spans="1:12" ht="60" customHeight="1" thickBot="1">
      <c r="A140" s="32">
        <v>128</v>
      </c>
      <c r="B140" s="229" t="s">
        <v>135</v>
      </c>
      <c r="C140" s="130" t="s">
        <v>176</v>
      </c>
      <c r="D140" s="133"/>
      <c r="E140" s="134"/>
      <c r="F140" s="41"/>
      <c r="G140" s="39"/>
      <c r="H140" s="41"/>
      <c r="I140" s="39"/>
      <c r="J140" s="44"/>
      <c r="K140" s="47"/>
      <c r="L140" s="15">
        <f t="shared" ref="L140:L147" si="16">SUM(F140:K140)</f>
        <v>0</v>
      </c>
    </row>
    <row r="141" spans="1:12" ht="60" customHeight="1" thickBot="1">
      <c r="A141" s="11">
        <v>129</v>
      </c>
      <c r="B141" s="102"/>
      <c r="C141" s="127" t="s">
        <v>87</v>
      </c>
      <c r="D141" s="128"/>
      <c r="E141" s="129"/>
      <c r="F141" s="41"/>
      <c r="G141" s="39"/>
      <c r="H141" s="41"/>
      <c r="I141" s="39"/>
      <c r="J141" s="44"/>
      <c r="K141" s="47"/>
      <c r="L141" s="14">
        <f t="shared" si="16"/>
        <v>0</v>
      </c>
    </row>
    <row r="142" spans="1:12" ht="60" customHeight="1" thickBot="1">
      <c r="A142" s="32">
        <v>130</v>
      </c>
      <c r="B142" s="102"/>
      <c r="C142" s="130" t="s">
        <v>175</v>
      </c>
      <c r="D142" s="131"/>
      <c r="E142" s="132"/>
      <c r="F142" s="41"/>
      <c r="G142" s="39"/>
      <c r="H142" s="41"/>
      <c r="I142" s="39"/>
      <c r="J142" s="44"/>
      <c r="K142" s="47"/>
      <c r="L142" s="15">
        <f t="shared" si="16"/>
        <v>0</v>
      </c>
    </row>
    <row r="143" spans="1:12" ht="60" customHeight="1" thickBot="1">
      <c r="A143" s="8">
        <v>131</v>
      </c>
      <c r="B143" s="102"/>
      <c r="C143" s="112" t="s">
        <v>136</v>
      </c>
      <c r="D143" s="113"/>
      <c r="E143" s="114"/>
      <c r="F143" s="41"/>
      <c r="G143" s="39"/>
      <c r="H143" s="41"/>
      <c r="I143" s="39"/>
      <c r="J143" s="44"/>
      <c r="K143" s="47"/>
      <c r="L143" s="13">
        <f t="shared" si="16"/>
        <v>0</v>
      </c>
    </row>
    <row r="144" spans="1:12" ht="60" customHeight="1" thickBot="1">
      <c r="A144" s="53">
        <v>132</v>
      </c>
      <c r="B144" s="103"/>
      <c r="C144" s="115" t="s">
        <v>137</v>
      </c>
      <c r="D144" s="116"/>
      <c r="E144" s="117"/>
      <c r="F144" s="54"/>
      <c r="G144" s="55"/>
      <c r="H144" s="54"/>
      <c r="I144" s="55"/>
      <c r="J144" s="56"/>
      <c r="K144" s="57"/>
      <c r="L144" s="16">
        <f t="shared" si="16"/>
        <v>0</v>
      </c>
    </row>
    <row r="145" spans="1:12" ht="60" customHeight="1" thickTop="1" thickBot="1">
      <c r="A145" s="72">
        <v>133</v>
      </c>
      <c r="B145" s="104" t="s">
        <v>90</v>
      </c>
      <c r="C145" s="120" t="s">
        <v>138</v>
      </c>
      <c r="D145" s="121"/>
      <c r="E145" s="122"/>
      <c r="F145" s="96"/>
      <c r="G145" s="97"/>
      <c r="H145" s="96"/>
      <c r="I145" s="97"/>
      <c r="J145" s="75"/>
      <c r="K145" s="98"/>
      <c r="L145" s="17">
        <f t="shared" si="16"/>
        <v>0</v>
      </c>
    </row>
    <row r="146" spans="1:12" ht="60" customHeight="1" thickBot="1">
      <c r="A146" s="8">
        <v>134</v>
      </c>
      <c r="B146" s="105"/>
      <c r="C146" s="112" t="s">
        <v>155</v>
      </c>
      <c r="D146" s="113"/>
      <c r="E146" s="114"/>
      <c r="F146" s="20"/>
      <c r="G146" s="38"/>
      <c r="H146" s="20"/>
      <c r="I146" s="38"/>
      <c r="J146" s="44"/>
      <c r="K146" s="34"/>
      <c r="L146" s="13">
        <f t="shared" si="16"/>
        <v>0</v>
      </c>
    </row>
    <row r="147" spans="1:12" ht="60" customHeight="1" thickBot="1">
      <c r="A147" s="53">
        <v>135</v>
      </c>
      <c r="B147" s="106"/>
      <c r="C147" s="115" t="s">
        <v>139</v>
      </c>
      <c r="D147" s="116"/>
      <c r="E147" s="117"/>
      <c r="F147" s="21"/>
      <c r="G147" s="55"/>
      <c r="H147" s="21"/>
      <c r="I147" s="55"/>
      <c r="J147" s="56"/>
      <c r="K147" s="35"/>
      <c r="L147" s="16">
        <f t="shared" si="16"/>
        <v>0</v>
      </c>
    </row>
    <row r="148" spans="1:12" ht="60" customHeight="1" thickTop="1" thickBot="1">
      <c r="A148" s="72">
        <v>136</v>
      </c>
      <c r="B148" s="101" t="s">
        <v>151</v>
      </c>
      <c r="C148" s="120" t="s">
        <v>182</v>
      </c>
      <c r="D148" s="125"/>
      <c r="E148" s="126"/>
      <c r="F148" s="22"/>
      <c r="G148" s="74"/>
      <c r="H148" s="22"/>
      <c r="I148" s="74"/>
      <c r="J148" s="75"/>
      <c r="K148" s="36"/>
      <c r="L148" s="17">
        <f>SUM(F148:K148)</f>
        <v>0</v>
      </c>
    </row>
    <row r="149" spans="1:12" ht="60" customHeight="1" thickBot="1">
      <c r="A149" s="8">
        <v>137</v>
      </c>
      <c r="B149" s="102"/>
      <c r="C149" s="112" t="s">
        <v>174</v>
      </c>
      <c r="D149" s="118"/>
      <c r="E149" s="119"/>
      <c r="F149" s="19"/>
      <c r="G149" s="39"/>
      <c r="H149" s="19"/>
      <c r="I149" s="39"/>
      <c r="J149" s="44"/>
      <c r="K149" s="37"/>
      <c r="L149" s="13">
        <f>SUM(F149:K149)</f>
        <v>0</v>
      </c>
    </row>
    <row r="150" spans="1:12" ht="60" customHeight="1" thickBot="1">
      <c r="A150" s="8">
        <v>138</v>
      </c>
      <c r="B150" s="102"/>
      <c r="C150" s="112" t="s">
        <v>183</v>
      </c>
      <c r="D150" s="118"/>
      <c r="E150" s="119"/>
      <c r="F150" s="19"/>
      <c r="G150" s="39"/>
      <c r="H150" s="19"/>
      <c r="I150" s="39"/>
      <c r="J150" s="44"/>
      <c r="K150" s="37"/>
      <c r="L150" s="13">
        <f>SUM(F150:K150)</f>
        <v>0</v>
      </c>
    </row>
    <row r="151" spans="1:12" ht="60" customHeight="1" thickBot="1">
      <c r="A151" s="53">
        <v>139</v>
      </c>
      <c r="B151" s="103"/>
      <c r="C151" s="115" t="s">
        <v>141</v>
      </c>
      <c r="D151" s="123"/>
      <c r="E151" s="124"/>
      <c r="F151" s="21"/>
      <c r="G151" s="55"/>
      <c r="H151" s="21"/>
      <c r="I151" s="55"/>
      <c r="J151" s="56"/>
      <c r="K151" s="35"/>
      <c r="L151" s="16">
        <f>SUM(F151:K151)</f>
        <v>0</v>
      </c>
    </row>
    <row r="152" spans="1:12" ht="60" customHeight="1" thickTop="1" thickBot="1">
      <c r="A152" s="150" t="s">
        <v>102</v>
      </c>
      <c r="B152" s="151"/>
      <c r="C152" s="151"/>
      <c r="D152" s="151"/>
      <c r="E152" s="152"/>
      <c r="F152" s="99">
        <f t="shared" ref="F152:K152" si="17">SUM(F13:F151)</f>
        <v>0</v>
      </c>
      <c r="G152" s="99">
        <f t="shared" si="17"/>
        <v>0</v>
      </c>
      <c r="H152" s="99">
        <f t="shared" si="17"/>
        <v>0</v>
      </c>
      <c r="I152" s="99">
        <f t="shared" si="17"/>
        <v>0</v>
      </c>
      <c r="J152" s="99">
        <f>SUM(J13:J151)</f>
        <v>0</v>
      </c>
      <c r="K152" s="99">
        <f t="shared" si="17"/>
        <v>0</v>
      </c>
      <c r="L152" s="100">
        <f>SUM(F152:K152)</f>
        <v>0</v>
      </c>
    </row>
    <row r="153" spans="1:12">
      <c r="A153" s="5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</row>
  </sheetData>
  <sheetProtection password="D3DD" sheet="1" objects="1" scenarios="1" formatRows="0" selectLockedCells="1"/>
  <mergeCells count="205">
    <mergeCell ref="B81:B85"/>
    <mergeCell ref="B98:B103"/>
    <mergeCell ref="B123:B125"/>
    <mergeCell ref="B126:B128"/>
    <mergeCell ref="B140:B144"/>
    <mergeCell ref="B114:B122"/>
    <mergeCell ref="B86:B91"/>
    <mergeCell ref="B56:B60"/>
    <mergeCell ref="B13:B16"/>
    <mergeCell ref="B17:B18"/>
    <mergeCell ref="B39:B42"/>
    <mergeCell ref="B43:B45"/>
    <mergeCell ref="B54:B55"/>
    <mergeCell ref="A2:E2"/>
    <mergeCell ref="A3:E3"/>
    <mergeCell ref="F2:L2"/>
    <mergeCell ref="F3:L3"/>
    <mergeCell ref="B61:B68"/>
    <mergeCell ref="B31:B38"/>
    <mergeCell ref="B110:B113"/>
    <mergeCell ref="B46:B50"/>
    <mergeCell ref="B51:B53"/>
    <mergeCell ref="B69:B73"/>
    <mergeCell ref="F7:G7"/>
    <mergeCell ref="A5:D5"/>
    <mergeCell ref="B19:B20"/>
    <mergeCell ref="F8:G8"/>
    <mergeCell ref="B25:B29"/>
    <mergeCell ref="A10:A12"/>
    <mergeCell ref="F11:G11"/>
    <mergeCell ref="F6:G6"/>
    <mergeCell ref="F5:G5"/>
    <mergeCell ref="H6:I6"/>
    <mergeCell ref="J7:K7"/>
    <mergeCell ref="J6:K6"/>
    <mergeCell ref="H11:K11"/>
    <mergeCell ref="C18:E18"/>
    <mergeCell ref="J8:K8"/>
    <mergeCell ref="H5:I5"/>
    <mergeCell ref="A6:C6"/>
    <mergeCell ref="A7:C7"/>
    <mergeCell ref="J5:K5"/>
    <mergeCell ref="C41:E41"/>
    <mergeCell ref="H7:I7"/>
    <mergeCell ref="C21:E21"/>
    <mergeCell ref="C22:E22"/>
    <mergeCell ref="C26:E26"/>
    <mergeCell ref="C27:E27"/>
    <mergeCell ref="C28:E28"/>
    <mergeCell ref="C19:E19"/>
    <mergeCell ref="C20:E20"/>
    <mergeCell ref="C23:E23"/>
    <mergeCell ref="B92:B97"/>
    <mergeCell ref="B129:B130"/>
    <mergeCell ref="B131:B137"/>
    <mergeCell ref="B138:B139"/>
    <mergeCell ref="B74:B80"/>
    <mergeCell ref="A1:L1"/>
    <mergeCell ref="A4:C4"/>
    <mergeCell ref="D4:E4"/>
    <mergeCell ref="F4:G4"/>
    <mergeCell ref="H4:I4"/>
    <mergeCell ref="J4:K4"/>
    <mergeCell ref="C16:E16"/>
    <mergeCell ref="C34:E34"/>
    <mergeCell ref="A8:C8"/>
    <mergeCell ref="B10:B12"/>
    <mergeCell ref="C10:E12"/>
    <mergeCell ref="L10:L12"/>
    <mergeCell ref="F10:K10"/>
    <mergeCell ref="C13:E13"/>
    <mergeCell ref="C14:E14"/>
    <mergeCell ref="E5:E8"/>
    <mergeCell ref="C17:E17"/>
    <mergeCell ref="H8:I8"/>
    <mergeCell ref="C15:E15"/>
    <mergeCell ref="C42:E42"/>
    <mergeCell ref="C35:E35"/>
    <mergeCell ref="C33:E33"/>
    <mergeCell ref="C29:E29"/>
    <mergeCell ref="C30:E30"/>
    <mergeCell ref="C31:E31"/>
    <mergeCell ref="C32:E32"/>
    <mergeCell ref="C36:E36"/>
    <mergeCell ref="C71:E71"/>
    <mergeCell ref="C66:E66"/>
    <mergeCell ref="C67:E67"/>
    <mergeCell ref="C37:E37"/>
    <mergeCell ref="C38:E38"/>
    <mergeCell ref="C39:E39"/>
    <mergeCell ref="C68:E68"/>
    <mergeCell ref="C69:E69"/>
    <mergeCell ref="C70:E70"/>
    <mergeCell ref="C55:E55"/>
    <mergeCell ref="C51:E51"/>
    <mergeCell ref="C65:E65"/>
    <mergeCell ref="C45:E45"/>
    <mergeCell ref="C46:E46"/>
    <mergeCell ref="C40:E40"/>
    <mergeCell ref="A152:E152"/>
    <mergeCell ref="C63:E63"/>
    <mergeCell ref="C64:E64"/>
    <mergeCell ref="C47:E47"/>
    <mergeCell ref="C48:E48"/>
    <mergeCell ref="B21:B24"/>
    <mergeCell ref="C24:E24"/>
    <mergeCell ref="C25:E25"/>
    <mergeCell ref="C52:E52"/>
    <mergeCell ref="C53:E53"/>
    <mergeCell ref="C54:E54"/>
    <mergeCell ref="C43:E43"/>
    <mergeCell ref="C44:E44"/>
    <mergeCell ref="C49:E49"/>
    <mergeCell ref="C50:E50"/>
    <mergeCell ref="C72:E72"/>
    <mergeCell ref="C73:E73"/>
    <mergeCell ref="C56:E56"/>
    <mergeCell ref="C57:E57"/>
    <mergeCell ref="C58:E58"/>
    <mergeCell ref="C59:E59"/>
    <mergeCell ref="C60:E60"/>
    <mergeCell ref="C61:E61"/>
    <mergeCell ref="C62:E62"/>
    <mergeCell ref="C93:E93"/>
    <mergeCell ref="C94:E94"/>
    <mergeCell ref="C95:E95"/>
    <mergeCell ref="C96:E96"/>
    <mergeCell ref="C97:E97"/>
    <mergeCell ref="C91:E91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4:E84"/>
    <mergeCell ref="C85:E85"/>
    <mergeCell ref="C83:E83"/>
    <mergeCell ref="C86:E86"/>
    <mergeCell ref="C87:E87"/>
    <mergeCell ref="C88:E88"/>
    <mergeCell ref="C89:E89"/>
    <mergeCell ref="C90:E90"/>
    <mergeCell ref="C92:E92"/>
    <mergeCell ref="C98:E98"/>
    <mergeCell ref="C101:E101"/>
    <mergeCell ref="C102:E102"/>
    <mergeCell ref="C103:E103"/>
    <mergeCell ref="C104:E104"/>
    <mergeCell ref="C105:E105"/>
    <mergeCell ref="C107:E107"/>
    <mergeCell ref="C108:E108"/>
    <mergeCell ref="C109:E109"/>
    <mergeCell ref="C99:E99"/>
    <mergeCell ref="C100:E100"/>
    <mergeCell ref="C106:E106"/>
    <mergeCell ref="C126:E126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30:E130"/>
    <mergeCell ref="C135:E135"/>
    <mergeCell ref="C136:E136"/>
    <mergeCell ref="C140:E140"/>
    <mergeCell ref="C118:E118"/>
    <mergeCell ref="C133:E133"/>
    <mergeCell ref="C119:E119"/>
    <mergeCell ref="C120:E120"/>
    <mergeCell ref="C121:E121"/>
    <mergeCell ref="C122:E122"/>
    <mergeCell ref="C123:E123"/>
    <mergeCell ref="C124:E124"/>
    <mergeCell ref="C125:E125"/>
    <mergeCell ref="B148:B151"/>
    <mergeCell ref="B145:B147"/>
    <mergeCell ref="B104:B109"/>
    <mergeCell ref="A9:L9"/>
    <mergeCell ref="C143:E143"/>
    <mergeCell ref="C144:E144"/>
    <mergeCell ref="C149:E149"/>
    <mergeCell ref="C131:E131"/>
    <mergeCell ref="C132:E132"/>
    <mergeCell ref="C151:E151"/>
    <mergeCell ref="C145:E145"/>
    <mergeCell ref="C146:E146"/>
    <mergeCell ref="C147:E147"/>
    <mergeCell ref="C148:E148"/>
    <mergeCell ref="C141:E141"/>
    <mergeCell ref="C142:E142"/>
    <mergeCell ref="C134:E134"/>
    <mergeCell ref="C127:E127"/>
    <mergeCell ref="C128:E128"/>
    <mergeCell ref="C129:E129"/>
    <mergeCell ref="C150:E150"/>
    <mergeCell ref="C137:E137"/>
    <mergeCell ref="C138:E138"/>
    <mergeCell ref="C139:E139"/>
  </mergeCells>
  <printOptions horizontalCentered="1" verticalCentered="1"/>
  <pageMargins left="0.19685039370078741" right="0.19685039370078741" top="0.83" bottom="0.62992125984251968" header="0.23622047244094491" footer="0.19685039370078741"/>
  <pageSetup paperSize="9" scale="42" orientation="landscape" r:id="rId1"/>
  <headerFooter>
    <oddHeader>&amp;C&amp;"Times New Roman,Félkövér"&amp;12MÉDIASZOLGÁLTATÁS-TÁMOGATÓ ÉS VAGYONKEZELŐ ALAP
MECENATÚRA IGAZGATÓSÁG
&amp;"Times New Roman,Dőlt"1088 Budapest, Pollack Mihály tér 10. Tel: 327-2020&amp;"Times New Roman,Félkövér"
FEHÉRGYÖRGY2016</oddHeader>
    <oddFooter>&amp;L&amp;D&amp;R&amp;"Times New Roman,Normál"&amp;12&amp;P</oddFooter>
  </headerFooter>
  <rowBreaks count="12" manualBreakCount="12">
    <brk id="17" max="11" man="1"/>
    <brk id="29" min="2" max="11" man="1"/>
    <brk id="42" min="2" max="11" man="1"/>
    <brk id="55" max="11" man="1"/>
    <brk id="68" max="11" man="1"/>
    <brk id="80" max="11" man="1"/>
    <brk id="91" max="11" man="1"/>
    <brk id="103" max="11" man="1"/>
    <brk id="113" max="11" man="1"/>
    <brk id="125" max="11" man="1"/>
    <brk id="139" max="11" man="1"/>
    <brk id="1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Produkciós költségvetés</vt:lpstr>
      <vt:lpstr>'Produkciós költségvetés'!Nyomtatási_cím</vt:lpstr>
      <vt:lpstr>'Produkciós költségvetés'!Nyomtatási_terület</vt:lpstr>
    </vt:vector>
  </TitlesOfParts>
  <Company>MSZA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ProkaiKZS</cp:lastModifiedBy>
  <cp:lastPrinted>2016-03-17T06:33:47Z</cp:lastPrinted>
  <dcterms:created xsi:type="dcterms:W3CDTF">2011-09-27T07:57:51Z</dcterms:created>
  <dcterms:modified xsi:type="dcterms:W3CDTF">2016-03-17T06:43:25Z</dcterms:modified>
</cp:coreProperties>
</file>